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drawings/drawing1.xml" ContentType="application/vnd.openxmlformats-officedocument.drawing+xml"/>
  <Override PartName="/xl/pivotTables/pivotTable1.xml" ContentType="application/vnd.openxmlformats-officedocument.spreadsheetml.pivotTable+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hidePivotFieldList="1"/>
  <bookViews>
    <workbookView xWindow="0" yWindow="465" windowWidth="19440" windowHeight="15465" firstSheet="3" activeTab="3"/>
  </bookViews>
  <sheets>
    <sheet name="original" sheetId="25" state="hidden" r:id="rId1"/>
    <sheet name="orig-resorty" sheetId="27" state="hidden" r:id="rId2"/>
    <sheet name="DATA" sheetId="24" state="hidden" r:id="rId3"/>
    <sheet name="karty projektu (resorty celkem)" sheetId="19" r:id="rId4"/>
    <sheet name="karty MK" sheetId="20" r:id="rId5"/>
    <sheet name="data MK" sheetId="26" r:id="rId6"/>
    <sheet name="306 - MZV" sheetId="29" r:id="rId7"/>
    <sheet name="361 - Akademie věd ČR" sheetId="28" r:id="rId8"/>
    <sheet name="MK-náklady po revizi" sheetId="30" r:id="rId9"/>
  </sheets>
  <definedNames>
    <definedName name="_xlnm.Print_Area" localSheetId="6">'306 - MZV'!$A$2:$P$12</definedName>
    <definedName name="_xlnm.Print_Area" localSheetId="7">'361 - Akademie věd ČR'!$A$2:$P$16</definedName>
    <definedName name="_xlnm.Print_Area" localSheetId="3">'karty projektu (resorty celkem)'!$A$2:$P$218</definedName>
  </definedNames>
  <calcPr calcId="145621"/>
  <pivotCaches>
    <pivotCache cacheId="0" r:id="rId10"/>
  </pivotCaches>
  <extLst>
    <ext xmlns:mx="http://schemas.microsoft.com/office/mac/excel/2008/main" uri="{7523E5D3-25F3-A5E0-1632-64F254C22452}">
      <mx:ArchID Flags="2"/>
    </ext>
  </extLst>
</workbook>
</file>

<file path=xl/calcChain.xml><?xml version="1.0" encoding="utf-8"?>
<calcChain xmlns="http://schemas.openxmlformats.org/spreadsheetml/2006/main">
  <c r="R36" i="30" l="1"/>
  <c r="K36" i="30"/>
  <c r="E36" i="30"/>
  <c r="R35" i="30"/>
  <c r="K35" i="30"/>
  <c r="E35" i="30"/>
  <c r="R34" i="30"/>
  <c r="K34" i="30"/>
  <c r="E34" i="30"/>
  <c r="R33" i="30"/>
  <c r="K33" i="30"/>
  <c r="E33" i="30"/>
  <c r="R32" i="30"/>
  <c r="K32" i="30"/>
  <c r="E32" i="30"/>
  <c r="R31" i="30"/>
  <c r="K31" i="30"/>
  <c r="E31" i="30"/>
  <c r="R30" i="30"/>
  <c r="K30" i="30"/>
  <c r="E30" i="30"/>
  <c r="R29" i="30"/>
  <c r="K29" i="30"/>
  <c r="E29" i="30"/>
  <c r="R27" i="30"/>
  <c r="K27" i="30"/>
  <c r="E27" i="30"/>
  <c r="R26" i="30"/>
  <c r="K26" i="30"/>
  <c r="E26" i="30"/>
  <c r="R25" i="30"/>
  <c r="K25" i="30"/>
  <c r="E25" i="30"/>
  <c r="R24" i="30"/>
  <c r="K24" i="30"/>
  <c r="E24" i="30"/>
  <c r="R23" i="30"/>
  <c r="K23" i="30"/>
  <c r="E23" i="30"/>
  <c r="R22" i="30"/>
  <c r="K22" i="30"/>
  <c r="E22" i="30"/>
  <c r="R20" i="30"/>
  <c r="K20" i="30"/>
  <c r="E20" i="30"/>
  <c r="R19" i="30"/>
  <c r="K19" i="30"/>
  <c r="E19" i="30"/>
  <c r="R18" i="30"/>
  <c r="K18" i="30"/>
  <c r="E18" i="30"/>
  <c r="R17" i="30"/>
  <c r="K17" i="30"/>
  <c r="E17" i="30"/>
  <c r="R16" i="30"/>
  <c r="K16" i="30"/>
  <c r="E16" i="30"/>
  <c r="R15" i="30"/>
  <c r="K15" i="30"/>
  <c r="E15" i="30"/>
  <c r="R14" i="30"/>
  <c r="R13" i="30"/>
  <c r="K13" i="30"/>
  <c r="E13" i="30"/>
  <c r="R12" i="30"/>
  <c r="K12" i="30"/>
  <c r="E12" i="30"/>
  <c r="R11" i="30"/>
  <c r="K11" i="30"/>
  <c r="E11" i="30"/>
  <c r="R10" i="30"/>
  <c r="K10" i="30"/>
  <c r="E10" i="30"/>
  <c r="R9" i="30"/>
  <c r="K9" i="30"/>
  <c r="E9" i="30"/>
  <c r="R8" i="30"/>
  <c r="K8" i="30"/>
  <c r="E8" i="30"/>
  <c r="R7" i="30"/>
  <c r="K7" i="30"/>
  <c r="E7" i="30"/>
  <c r="R6" i="30"/>
  <c r="K6" i="30"/>
  <c r="E6" i="30"/>
  <c r="R5" i="30"/>
  <c r="K5" i="30"/>
  <c r="E5" i="30"/>
  <c r="I189" i="19" l="1"/>
  <c r="H189" i="19"/>
  <c r="G189" i="19"/>
  <c r="D189" i="19"/>
  <c r="J184" i="19"/>
  <c r="J189" i="19" s="1"/>
  <c r="J214" i="19" l="1"/>
  <c r="J84" i="19" l="1"/>
  <c r="I84" i="19"/>
  <c r="H84" i="19"/>
  <c r="G84" i="19"/>
  <c r="D84" i="19"/>
  <c r="I214" i="19"/>
  <c r="H214" i="19"/>
  <c r="G214" i="19"/>
  <c r="D214" i="19"/>
  <c r="J12" i="29"/>
  <c r="I12" i="29"/>
  <c r="H12" i="29"/>
  <c r="G12" i="29"/>
  <c r="D12" i="29"/>
  <c r="J16" i="28" l="1"/>
  <c r="I16" i="28"/>
  <c r="H16" i="28"/>
  <c r="G16" i="28"/>
  <c r="D16" i="28"/>
  <c r="D71" i="19" l="1"/>
  <c r="J71" i="19"/>
  <c r="I71" i="19"/>
  <c r="H71" i="19"/>
  <c r="G71" i="19"/>
  <c r="AJ97" i="25"/>
  <c r="AC92" i="25"/>
  <c r="I197" i="19"/>
  <c r="J197" i="19"/>
  <c r="H197" i="19"/>
  <c r="G197" i="19"/>
  <c r="D197" i="19"/>
  <c r="J162" i="19"/>
  <c r="I162" i="19"/>
  <c r="H162" i="19"/>
  <c r="G162" i="19"/>
  <c r="D162" i="19"/>
  <c r="H146" i="19"/>
  <c r="G146" i="19"/>
  <c r="D146" i="19"/>
  <c r="I95" i="19"/>
  <c r="J95" i="19"/>
  <c r="H95" i="19"/>
  <c r="G95" i="19"/>
  <c r="D95" i="19"/>
  <c r="I218" i="19" l="1"/>
  <c r="G218" i="19"/>
  <c r="J218" i="19"/>
  <c r="D218" i="19"/>
  <c r="H218" i="19"/>
</calcChain>
</file>

<file path=xl/sharedStrings.xml><?xml version="1.0" encoding="utf-8"?>
<sst xmlns="http://schemas.openxmlformats.org/spreadsheetml/2006/main" count="7413" uniqueCount="896">
  <si>
    <t>Název organizace:</t>
  </si>
  <si>
    <t>Název akce/aktivity/projektu:</t>
  </si>
  <si>
    <t>Odůvodnění výše výdajů:
(včetně podrobného odůvodnění v případě, že výdaje nelze krátit)</t>
  </si>
  <si>
    <t>Spotřebované nákupy</t>
  </si>
  <si>
    <t>Služby</t>
  </si>
  <si>
    <t>Daně a poplatky</t>
  </si>
  <si>
    <t>Ostatní náklady</t>
  </si>
  <si>
    <t>Odpisy, rezervy a opravné položky</t>
  </si>
  <si>
    <t>z toho: Náklady z drobného dlouhodobého majetku</t>
  </si>
  <si>
    <t>Finanční náklady</t>
  </si>
  <si>
    <t>Daň z příjmů</t>
  </si>
  <si>
    <t>Náklady celkem (věcné)</t>
  </si>
  <si>
    <t xml:space="preserve">Prostředky na platy </t>
  </si>
  <si>
    <t>Prostředky na ostatní osobní náklady</t>
  </si>
  <si>
    <t>Zákonné odvody</t>
  </si>
  <si>
    <t>Přepočtený počet míst zaměstnanců v pracovním poměru</t>
  </si>
  <si>
    <t>Osobní náklady celkem</t>
  </si>
  <si>
    <t>Výnosy z vlastních výkonů a zboží</t>
  </si>
  <si>
    <t>Ostatní výnosy</t>
  </si>
  <si>
    <t>z toho: dary</t>
  </si>
  <si>
    <t>Finanční výnosy</t>
  </si>
  <si>
    <t>Výnosy z transferů</t>
  </si>
  <si>
    <t>Výnosy celkem</t>
  </si>
  <si>
    <t>výdaje na pořízení dlouhodobého hmotného majetku</t>
  </si>
  <si>
    <t>výdaje na pořízení dlouhodobého nehmotného majetku</t>
  </si>
  <si>
    <t>vedlejší výdaje realizace (např. provozní zkoušky)</t>
  </si>
  <si>
    <t>ostatní</t>
  </si>
  <si>
    <t xml:space="preserve">Přípravné a projektové výdaje </t>
  </si>
  <si>
    <t>Vlastní realizace</t>
  </si>
  <si>
    <t>Celkový požadavek na prostředky státního rozpočtu (v Kč)</t>
  </si>
  <si>
    <t xml:space="preserve">Uměleckoprůmyslové museum v Praze </t>
  </si>
  <si>
    <t>Krásná jizba a Družstevní práce 1929-1936</t>
  </si>
  <si>
    <t>Celková výše nákladů je stanovena na 1,8 mil. Kč, neboť se jedná o výstavu ve třech sálech muzea. Vlastní výnos z prodeje vstupenek odhadujemem na 0,5 mil. Kč</t>
  </si>
  <si>
    <t>UPM</t>
  </si>
  <si>
    <t>ROK</t>
  </si>
  <si>
    <t>ZKRATKA</t>
  </si>
  <si>
    <t>PLÁNOVANÝ ROZPOČET PROVOZNÍCH NÁKLADŮ</t>
  </si>
  <si>
    <t>PLÁNOVANÝ ROZPOČET OSOBNÍCH NÁKLADŮ</t>
  </si>
  <si>
    <t>PLÁNOVANÝ ROZPOČET VÝNOSŮ</t>
  </si>
  <si>
    <t>PLÁNOVANÝ ROZPOČET INVESTIČNÍCH VÝDAJŮ</t>
  </si>
  <si>
    <t>Náklady celkem (včetně osobních nákladů)</t>
  </si>
  <si>
    <t xml:space="preserve">Výstava Josef Koudelka </t>
  </si>
  <si>
    <t>Celkové náklady jsou ve výši 5 mil. Kč, z toho vlastní výnosy činí 0,6 mil. Kč a požadavek na financování ze státního rozpočtu představuje částku 4,4 mil. Kč.</t>
  </si>
  <si>
    <t>Investiční výdaje celkem</t>
  </si>
  <si>
    <t>*</t>
  </si>
  <si>
    <t>Technické muzeum v Brně</t>
  </si>
  <si>
    <t>Průmysl roku 1918 na Moravě</t>
  </si>
  <si>
    <t>V roce 2017, v položce část III., pol. 19, Ostatní osobní náklady jsou odměny externích spolupracovníků, pomáhajících vyhledávat materiály k výstavě. V položce část II, pol. 10, Služby, jsou náklady na vytvoření architektonického a výtvarného návrhu a vytvoření kopií a faksimilí předmětů pro výstavu. V roce 2018 je nejvyšší položka určena na realizaci výstavního projektu, vypsání soutěže a realizaci výstavy vybranou firmou a pořízení dalších kopií předmětů, vše v položce část II,. pol. 10 Služby. V položce část III., pol. 19, Ostatní osobní náklady jsou odměny externích spolupracovníků</t>
  </si>
  <si>
    <t>TMB</t>
  </si>
  <si>
    <t>PNP</t>
  </si>
  <si>
    <t>Památník národního písemnictví</t>
  </si>
  <si>
    <t>Cyklus přednášek, workshopů a promítání trezorových filmů usiluje o navrácení zapomenutých autorů spojených s rokem 1968 do všeobecného společenského povědomí.</t>
  </si>
  <si>
    <t>Výstava Naše Francie</t>
  </si>
  <si>
    <t>Výstava je reprezentativním mezinárodním projektem, který představuje význam a vazby československého státu v evropském kontextu.</t>
  </si>
  <si>
    <t xml:space="preserve">Literární kronika první republiky 1918-1938 </t>
  </si>
  <si>
    <t>Publikace přibližuje zásadní a aktuální téma široké veřejnosti.</t>
  </si>
  <si>
    <t>Památník Lidice</t>
  </si>
  <si>
    <t>Lidice a doba prezidenta Osvoboditele</t>
  </si>
  <si>
    <t>výstava</t>
  </si>
  <si>
    <t>výrobní náklady</t>
  </si>
  <si>
    <t>PL</t>
  </si>
  <si>
    <t>Lidičtí muži v boji za svobodu</t>
  </si>
  <si>
    <t>NTM</t>
  </si>
  <si>
    <t>Národní technické muzeum</t>
  </si>
  <si>
    <t xml:space="preserve">Rozpočet výstavního projektu, představujícícho technický a průmyslový vývoj  československého státu, je spolu s plánovanými doprovodnými programy stanoven na 11 mil. Kč. Výše výdajů vychází z rozsáhlosti a unikátnosti projektu, který je koncipován do čtyř výstavních sálů o celkové rozloze 1350 m2. Rozpočet speciálního prezidentského vlaku, který bude vypraven do několika měst ČR, je stanoven na  3 mil. Kč (restaurování) a 15 mil. Kč (provoz). Výše výdajů vychází z jedinečnosti celé akce, jejímž prostřednictvím bude zvolené téma prezentováno široké veřejnosti také mimo hlavní město ČR. </t>
  </si>
  <si>
    <t>Národní muzeum</t>
  </si>
  <si>
    <t>Česko-slovenská /Slovensko česká výstava</t>
  </si>
  <si>
    <t>Výdaje jsou rozpočtovány vzhledem k významu akce-hlavního připomentí 100 od vzniku Československa.Vychází jak z nutnosti kvalitní přípravy do daných prostor Historické budovy NM, téměř 2000 m 2, zároveň jde o projekt připravovaný ve spolupráci se slovenskou stranou také na slovensku. vedle toho bude důležitým aspektem jak výrazná propagace, tak konferenční setkání.Výstava  a přípravy se realizuji na základě dohody vlád ČR a SR jejiž organizaci bylo pověřeno MK ČR a NM.</t>
  </si>
  <si>
    <t>NM</t>
  </si>
  <si>
    <t>Národní informační a poradenské středisko pro kulturu</t>
  </si>
  <si>
    <t>Kde domov můj? - Všesokolský slet – kulturní část</t>
  </si>
  <si>
    <t>Česká obec sokolská, hlavní pořadatel Sletu, si vybral NIPOS jako partnera, který působí v oblasti neprof. umění v celé ČR. Záměrem je uspořádat kulturní program (v prostorách Národního divadla, na Piazzettě), koncerty folklorních souborů, pěveckých sborů a divadelní představení. ČOS sdružuje několik subjektů z oborů, které (zejm. pěvecké sbory) nemají potřebnou kvalitu. Proto ČOS nemůže být samostatným pořadatelem. Sokolské soubory studují dvě divadelní inscenace, např. Naši furianti budou reprezentativním představením ČOS s účastí zástupců divadelních souborů z celé ČR.</t>
  </si>
  <si>
    <t>NIPOS</t>
  </si>
  <si>
    <t>MZM</t>
  </si>
  <si>
    <t>Moravské zemské muzeum</t>
  </si>
  <si>
    <t>Česko-slovesnká výstava včetně výstavy Odívání před 100 lety</t>
  </si>
  <si>
    <t>Výstava MZM se bude zaměřovat primárně na historické a kulturní vazby Moravy a Slovenska zejména v 19. a 20. století. Pozornost bude věnována průnikem mezi oběma zeměmi v cestách za vzděláním, migrací obyvatelstva z důvodů politických, náboženských a pracovních, kulturní styky výrazných osobností moravského a slovenského kulturního živoza v závěru 19. a 20. století, průniky působení význačných osobností v oblasti kultury, umění, literatury, hudby, vzájemné ovlivňování v procesu národní identity atd.</t>
  </si>
  <si>
    <t>Realizace mezinárodního výstavního projektu předpokládá zajištění nákladů: 1/ na odbornou činnost mezinárodního kurátorského týmu (vytvoření koncepce výstavy, odborné texty, překlady, rešerše archivních zdrojů a literatury), 2/ na transporty a pojištění exponátů (zápůjček) z České republiky, Slovenska, Maďarska, Polska, Německa, Rakouska, Rumunska, Itálie a Slovinska, 3/ na realizaci odborné publikace, 4/ na propagaci projektu v médiích. Bez zajištění nákladů na odbornou přípravu a na realizaci zápůjček nelze výstavní projekt uskutečnit.</t>
  </si>
  <si>
    <t>MUO</t>
  </si>
  <si>
    <t>MRK</t>
  </si>
  <si>
    <t>Muzeum romské kultury</t>
  </si>
  <si>
    <t>Romové v obrodném procesu (1968 - 1969)</t>
  </si>
  <si>
    <t>Formou unikátní fotografické výstavy a autorského komponovaného populárně naučného večera prezentovat aktivní přístup Romů k politicko-společenským změnám spojenými s vnitropolitickými událostmi v r. 1968.</t>
  </si>
  <si>
    <t xml:space="preserve">1. Příprava a vydání studie o přípravfách vzniku Svazu Cikánů - Romů s pracovním názvem "Romové v obrodném procesu 1968-1969". Jde o nedostatečně probádané téma, které je doposud v historických studiích pouze zjednodušováno formulacemi, že vznik SCR umožnilo politické uvolnění Pražského jara. 2. Tato publikace bude veřejně prezentována na uspořádaném komponovaném populárně naučném večeru pro veřejnost, který bude tématicky věnovaný vzniku Svazu Cikánů-Romů. 3. Výstava fotografií a dalších uměleckých počinů aktivisty Svazu Cikánů-Romů Andreje Pešty, a to i s plánovaným záměrem vydat doprovodnou fotografickou publikaci z díla Andreje Pešty. V případě krácení výše rozpočtu projektu je možné ustoupit pouze z plánovaného záměru vydat doprovodnou fotografickou publikaci k výstavě. Nerealizování ostatních cílů projektu by popíralo smysl realizace celého projektu. </t>
  </si>
  <si>
    <t xml:space="preserve">Romové a stát (jak se u Romů budoval a buduje občanský přístup ke státu). K roku 1993: kontroverzní zákon o občanství. </t>
  </si>
  <si>
    <t>Akce pro veřejnost - pamětnický večer s diskusí s osobnostmi politického života a občany, historickými vstupy a hudební částí</t>
  </si>
  <si>
    <t xml:space="preserve">Požadovaná částka na celý projekt je relativně velmi nízká. Její zkrácení by znamenalo, že projekt nemůže proběhnout v důstojné podobě a bude lepší jej nerealizovat vůbec. </t>
  </si>
  <si>
    <t>MLK</t>
  </si>
  <si>
    <t>Muzeum loutkářských kultur v Chrudimi</t>
  </si>
  <si>
    <t>Loutky na frontě</t>
  </si>
  <si>
    <t>Výstava je rozšířenou verzí  výstavy Loutky na frontě (v MLk v roce 2014). Loutky doprovázely vojáky i na válečnou frontu, často i vznikaly přímo v polních podmínkách na bojišti. Ve sbírce MLk jsou loutky z dopisnic maďarské polní pošty, dále loutky se kterými hráli Kopečtí na frontě. zapůjčeny by byly loutky z filmového Švejka. Interaktivní výstava umožní projet vojenským vlakem ( pohyblivé modely) významnými milníky války. Dorpovodným programem je loutkové předsatvení  s tématem 1. sv. války a vzniku republiky hrané v nákladním vlaku na 30 místech (celkem 90 představení). krácení možné pouze omezeně (nebylo by možné rŕestaurovat 6  loutek pro výstavu cca 180  tis. Kč), koncept výstavy  by tím byl narušen jen mírně.</t>
  </si>
  <si>
    <t>Výstava je rozšířenou verzí  výstavy Loutky na frontě (v MLk v roce 2014). Loutky doprovázely vojáky i na válečnou frontu, často i vznikaly přímo v polních podmínkách na bojišti. Ve sbírce MLk jsou loutky z dopisnic maďarské polní pošty, dále loutky se kterými hráli Kopečtí na frontě. zapůjčeny by byly loutky z filmového Švejka. Interaktivní výstava umožní projet vojenským vlakem ( pohyblivé modely) významnými milníky války. Bez divadelního doprvodného programu, pouze program k výstavě v MLK.</t>
  </si>
  <si>
    <t>Muzeum Jana Amose Komenského v Uherském Brodě</t>
  </si>
  <si>
    <t>Finanční náklady zahrnují tisk publikace, jazykové korektury textů, překlad resumé do angličtiny, autorský honorář, honorář za grafické a výtvarné řešení publikace.</t>
  </si>
  <si>
    <t>MJAK</t>
  </si>
  <si>
    <t>Výstava s názvem Šaty dělají člověka aneb móda za první republiky</t>
  </si>
  <si>
    <t>Náklad na výstavu zahrnují náklady na nákup spotřebního materiálu použitého při instalaci výstavy, pořízení části nových výstavních prvků, přepravu vystavovaných předmětů, honorář za ideový návrh a instalaci výstavy, pojištění zapůjčených předmětů, honorář za vystoupení a kuturní program při vernisáži výstavy.</t>
  </si>
  <si>
    <t>HMT</t>
  </si>
  <si>
    <t>Husitské muzeum v Táboře</t>
  </si>
  <si>
    <t>Velké návraty - výstava k výročí 100 let od 1. světové války</t>
  </si>
  <si>
    <t>PLNÁ VERZE ROZPOČTU. V rámci realizace projektu plánujeme uskutečnit tyto aktivity: 1) vydání publikace k výročí (grafické práce, korektury, fotografie, tisky) - 240.000,- Kč, 2) výroba velkoformátových panelů - grafické práce - 47.000,- Kč, 3) tisk velkoformátových panelů -  60.000,- Kč, 4) nákup vitrín - 5 ks - v celkové hodnotě 60.000,- Kč, 5) soubor výstavních panelů jako investiční výdaj ve výši 180.000,- Kč, s ročním odpisem 9.000,- Kč - odpis za měsíce 5-12 2018 6000,- Kč, 6) propagace výstavy (distribuce letáků, billboard, plakáty a bannery) - 100.000,- Kč, 7) z hlediska personálních výdajů je potřebné pro výstavu zajistit 2 kustody, po dobu 5 měsíců, 7 dnů v týdnu, 8 hod. denně - odměna 85 Kč/hod. - OON - v celkové výši 208.080,- Kč 8) z hlediska výnosů, při očekávané návštěvnosti  5000 osob, při vstupném 20,- Kč/os. - částka 100.000,- Kč.</t>
  </si>
  <si>
    <t>MGB</t>
  </si>
  <si>
    <t>Moravská galerie v Brně</t>
  </si>
  <si>
    <t>Celkové náklady projektu byly stanoveny s reálnou mírou objektivity ve výši 1.950.000 Kč . Příspěvek od zřizovatele byl rozložen do dvou let s tím, že v období přípravy výstavního projektu v roce 2017 jsou náklady směrovány na přípravu katalogu, zhotovení fotografií, úhradu repropráv, autorské honoráře a grafické práce. V roce 2018 bude velký podíl nákladů určen ke svozu exponátů z Francie, zápůjční poplatky a realizaci celého výstavního projektu, který bude zahájen 28.10.2018. Tyto mimořádně významné výstavní projekty jsou finančně náročně a galerie nemá dostatek vlastních zdrojů k jejich financování.</t>
  </si>
  <si>
    <t>Celkové náklady tohoto projektu byly stanoveny na 2.000.000 Kč a požadavek na příspěvek od zřizovatele byl rozložen do dvou let. Jelikož bude výstava probíhat na přelomu let 2017 a 2018, budou nejvyšší náklady situovány do roku 2017 a to na přípravu a tisk katalogu, zhotovení fotografií,náklady na repropráva, autorské honoráře, grafické práce, samotnou instalaci výstavy a její propagaci. V roce 2018 budou náklady směrovány k další propagaci, deinstalaci výstavy a rozvoz vystavovaných přemětů. Tyto významné a finančně náročné projekty není galeri schopna zcela pokrýt z vlastních zdrojů.</t>
  </si>
  <si>
    <t>MSBJ</t>
  </si>
  <si>
    <t>Muzeum skla a bižuterie v Jablonci nad Nisou</t>
  </si>
  <si>
    <t>Dva v jednom. Český a slovenský design skla 1918-2018</t>
  </si>
  <si>
    <t>Výdaje vycházejí ze skutečnosti na základě provedených poptávek a dosavadních zkušeností muzea s obdobnými projekty. Obvyklé náklady našeho muzea na výstavy se pohybují okolo 250 tis. Kč, v tomto případě je zohledněna zahraniční spolupráce a tedy vyšší náklady na transport ze SR a pojištění. Náklady nezahrnují případnou reprízu na Slovensku (dalších cca 100 tis. Kč na transport).</t>
  </si>
  <si>
    <t>Vznik Československa - edukační program pro školy a veřejnost</t>
  </si>
  <si>
    <t xml:space="preserve">Výstava o českém a slovenském designu skla. V rámci výstavy proběhne souborná prezentace českého a slovenského designového skla, která představí společné i rozdílné rysy a charakteristiky českého a slovenského přístupu k tomuto materiálu, a to včetně období po roce 1993.  Projekt vznikne za aktivní spolupráce se slovenskou stranou a bude jednáno o jeho repríze na Slovensku.
 Je též naplánován edukační program pro školní skupiny i jednotlivce, s tvůrčí dílnou navazující na výstavu. </t>
  </si>
  <si>
    <t>V rámci stálé expozice MSB, jejíž součástí je i Kabinet mincí a medailí, vznikne komorní výstava představující to nejlepší, co vzniklo v jablonecké mincovně, kde se od roku 1993 razí veškeré oběžné mince České republiky.  
Dále výstava mincí - platidel ze SR. 
Výstava by byla doplněná edukačním programem.</t>
  </si>
  <si>
    <t xml:space="preserve">Program OMG na edukaci je zaměřen pouze na programy ke stálým expozicím, a není z něj tedy možné čerpat na účely aktuálních výročí. 
MSBJ předpokládá 2 přednášky na téma vzniku Československa – jednak z obecného historického pohledu, jednak z pohledu tematického zaměření muzea. 
Pozn.: MSBJ by opět uvítalo možnost doplnění programu o putovní panelovou (eventuálně elektronickou) výstavu, která by mohla být vytvořena a zapůjčována z některé z velkých národních institucí a zaměřena na obecně historické pojetí tématu 
</t>
  </si>
  <si>
    <t>ČÍSLO</t>
  </si>
  <si>
    <t>PFS</t>
  </si>
  <si>
    <t>Izraelská filharmonie jedním ze světově nejuznávanějších orchestrů. Koncerty, které Pražskému filharmonickému sboru byly v roce 2018 nabídnuty, se uskuteční pod taktovkou předního italského dirigenta Gaianandrey Nosedy, hlavního hostujícího dirigenta Izraeksjé filharmonie, šéfdirigentem Národního symfonického orchestru ve Washingtonu. V roce 2018 si bude stát Izrael připomínat 70. výročí svého vzniku. Tehdejší Československo ke vzniku státu Izrael významně přispělo. Naše koncerty budou tedy zároveň připomenutím událostí r. 1948 v Izraeli i vzájemných úzkých vazeb.</t>
  </si>
  <si>
    <t>Zájezd Pražského filharmonického sboru do Ruské federace v roce 2018 se uskuteční ve spolupráci a pod záštitou českého velvyslance v Moskvě, pana Vladimíra Remka. Sbor je pozvaný nejprestižnějšími ruskými hudebními institucemi, což tento zájezd dělá naprosto výjimečným. V rámci zájezdu vystoupí PFS v Mariinském divadle i se samostatným sborovým programem.</t>
  </si>
  <si>
    <t xml:space="preserve">Vlámský filharmonický orchestr pozval PFS k účinkování na třech společných koncertech v Gentu, Antverpách a v Bruselu. Na programu zazní Glagolská mše Leoše Janáčka. Ve stejném roce uplyne 90 let od úmrtí tohoto skladatele. Koncert v Bruselu bude připomínka 100. výročí založení ČR a uskuteční se v prestižní koncertní síni Bozar.Den před tímto koncertem zazpívá PFS českou státní hymnu na recepci, kterou pořádá český velvyslanec v reprezentativních prostorech bruselské radnice za účasti evropské politické špičky. </t>
  </si>
  <si>
    <t>Bregenzský operní festival patří mezi nejprestižnější evropské operní festivaly. Pražský filharmonický sbor se za dobu 9 let, během které na festivalu účinkuje, stal rezidenčním sborem festivalu. Rezidenčním orchestrem festivalu jsou Vídeňští symfonikové. Právě s tímto uznávaným rakouským orchestrem bychom v roce 2018 v Bregenz měli společně předvést Glagolskou mši Leoše Janáčka. Tímto koncertem se oslaví jenak 100. výročí založení ČR a zároveň 90.výročí od úmrtí Leoše Janáčka.</t>
  </si>
  <si>
    <t>SZM</t>
  </si>
  <si>
    <t>Slezské zemské muzeum</t>
  </si>
  <si>
    <t>Česko-slovenská výstava - Slezsko a Ostravsko 1918-1938</t>
  </si>
  <si>
    <t xml:space="preserve">Výstava naváže na hlavní česko-slovenskou výstavu v Praze, přičemž bude prezentovat především specifika společenského a historického vývoje v tomto období v regionu severní Moravy a Slezska. </t>
  </si>
  <si>
    <t>K hlavní výstavě, která bude představena ve třech výstavních areálech - Historická výstavní budova, Národní památník II. světové války a Müllerův dům, bude připraven katalog a monografie, řada doprovodných programů a edukačních aktivit</t>
  </si>
  <si>
    <t>Česko-slovenská výstava - Historicko-vojenská ukázka Hlučín - Darkovičky</t>
  </si>
  <si>
    <t>Akce zaměřená na vznik a vývoj samostatné československé armády, s důrazem na období 1918 a 1938, statické a dynamické ukázky historické vojenské techniky a techniky Armády ČR.</t>
  </si>
  <si>
    <t>Dotace ze SR umožní širší prezentaci historické vojenské techniky od r. 1918 do r. 1938, kdy   nejnákladnější jsou převozy techniky, a zajištění dobových vojenských ukázek členy klubů vojenské historie</t>
  </si>
  <si>
    <t>Česko-slovenská výstavy - Čs armáda 1918-1938 (1945) - Dny NATO 2018</t>
  </si>
  <si>
    <t xml:space="preserve">bude prezentována v dynamických a statických ukázkách a komentovaných prohlídkách výstroj, výzbroj čs. legií a čs. armády, dále výstava, věnovaná čs. legiím jako základu čs. armády, prezentace dobové historické techniky 1918 – 1938. Prezentace putovní formy výstavy Značka Československo. </t>
  </si>
  <si>
    <t>Finanční prostředky budou použity v roce 2017 k přípravě propagačních výstav, prezentovaných při různých akcích, např. výstava IDET  a Dny NATO 2017, a k přípravě vojenských historických ukázek (OON),  v r. 2018 především k vybudování historického campu, převozům techniky, zajištění dobových vojenských ukázek, přípravě a prezentaci výstav</t>
  </si>
  <si>
    <t>Společenský a kulturní život Slezska a Ostravska v 60. letech 20. stol.</t>
  </si>
  <si>
    <t>Výstava bude věnována politickému vývoji v 60. letech na Moravě a ve Slezsku a průběhu a dopadu okupace v r. 1968 na život v regionu. Na výstavu budou navazovat besedy s pamětníky, přednášky a edukační programy</t>
  </si>
  <si>
    <t>Finanční prostředky budou použity na pokrytí nákaldů výstavy a přípravy edukačních programů</t>
  </si>
  <si>
    <t>NPÚ</t>
  </si>
  <si>
    <t>Národní památkový ústav</t>
  </si>
  <si>
    <t>Kořeny parlamentarismu v Evropě - 170 let ústavodárného říšského sněmu na Arcibiskupském zámku v Kroměříži a jeho význam pro vznik středoevropských států v roce 1918</t>
  </si>
  <si>
    <t>Mezinárodní konference, doprovodná publikace a panelová výstava</t>
  </si>
  <si>
    <t>V roce 2017 budou prostředky (100 tis. Kč) využity na redakční přípravu reprezentačního tisku a organizační přípravu konference, v roce 2018 (650 tis. Kč) na organizaci a uspořádání konference, vydání tisku (sborníku) a realizace panelové výstavy v Kroměříži</t>
  </si>
  <si>
    <t>Architektura 1. republiky jako součást památkového fondu</t>
  </si>
  <si>
    <t xml:space="preserve">Československá republika vytvořila prostor pro široké uplatnění moderní architektury, a to např. při budování správní infrastruktury nového státu a jeho institucí. Architektura, včetně děl předních světových architektů je jedním z jejích charakteristických prvků. Byla také mnohonárodnostní společností, která nepopírala své nedávné dějiny. Proto má připomenutí architektury 1. Československé republiky také část věnovanou pomníkům padlých za tzv. Velké války mezi lety 1914-1918. Cílem tedy je, formou výstav představit fenomén architektury první republiky, včetně dosud spíše zanedbávaného fenoménu pomníků padlým.   </t>
  </si>
  <si>
    <t xml:space="preserve">Výše nákladů se odvíjí od plánu v roce 2017 připravit a v roce 2018 realizovat serii putovních výstav v obou základních segmentech tématu (architektura, pomníky velké války).Tyto výstav budou nejprve reginální s doprovodnými přednáškami, články, katalogy apod. V obou svých částech s jednotnou grafikou se stanou základem pro celostátní výstavu. Vzhledem k předpokládáné mobilitě výstavy je naplánováno také její využití ministerstvem zahraničních věcí pro potřeby propagace českéhostátu v zahraničí. </t>
  </si>
  <si>
    <t>Letní sídlo posledních českých panovníků 100 let v majetku státu (SZ Zákupy)</t>
  </si>
  <si>
    <t>Vybudování nové prohlídkové trasy k připomenutí využití zámku po vzniku 1. republiky</t>
  </si>
  <si>
    <t>Obnova 9 místností (hist. byt úředníka St. lesů a statků za 1. republiky) v 1. p. zámku. Zde pův. parkety z 19. stol., dveře, zárubně, hist. členění prostor, autentická toaleta, výlevka. Nevhodným užíváním v 50.-70. l. (nájemní byty) a dále jako skladů poničeny pův. prvky, neúdržba. Nutná obnova nátěrů oken, dveří, rekonstrukce hist. výmalby,elektroinstalace (dosud v hliníku), zednické opravy; výkup chybějících hist. prvků (svítidla, zařízení hist. koupelny. Výdaje nelze krátit, položky odpovídají aktuálním cenám. Krácení=nenaplnění cíle. Ceny budou aktualizovány výběrovým/poptávkovým řízením.</t>
  </si>
  <si>
    <t>Společenské změny, politika a životní styl II - 1968: výstavy a přednášky</t>
  </si>
  <si>
    <t xml:space="preserve">Soubor aktivit přibližujících vliv společenských proměn a politiky na životní styl a praktickou každodennost občanů někdejšího socialistického státu. V centru pozornosti budou vedle připomenutí dějinných zlomových okamžiků a jejich aktérů také dopady těchto událostí na život obyčejných lidí, jejich myšlení a na způsob, jak se s nadějemi a deziluzemi doby vypořádávali, vzdorem i rezignací, kritikou, humorem přizpůsobením se poměrům i bojem proti nim. Cílem není pouze popis a prezentace životního stylu ve vybraných oblastech společenského života, ale především umožnit mladým lidem, kteří tuto dobu sami nezažili, konfrontovat své představy s autentickým svědectvím o roku 1968, tím, co mu předcházelo, i tím, co v dobách normalizace následovalo. </t>
  </si>
  <si>
    <t xml:space="preserve">Výše výdajů byla pro jednotlivé aktivity a tedy i v souhrnu byla navržena tak, aby bylo dosaženo plánovaných cílů jak po stránce obsahové, tak po stránce formální při dodržení nároků na kvalitu a úroveň výstupů odpovídajících náročným standardům NPÚ. Případné krácení výdajů na výstavy, prohlídky, přednášky a sympozia je možné, nejvýše však krácení 10%, aby byla zachována možnost výše uvedené cíle a standardy aktivit dosáhnout.    </t>
  </si>
  <si>
    <t>Propagační kampaň k výročím roku 2018 a slavnostní zahájení</t>
  </si>
  <si>
    <t>Kampaň má za cíl centrálně a koordinovaně upozornit, propagovat a prezentovat akce, které bude NPÚ realizovat v rámci oslav výročí významných událostí v roce 2018.</t>
  </si>
  <si>
    <t>Reklamní a informační kampaň je nedílnou součástí příprav akcí takového významu, které si zaslouží minimální propagaci ve výši 1 milionu Kč. Síla kampaně tkví v její jednotné podobě, centralizovaném sdělení a jednotné komunikaci za celou instituci.</t>
  </si>
  <si>
    <t>Společenské změny, politika a životní styl I - 1918: výstavy a přednášky</t>
  </si>
  <si>
    <t xml:space="preserve">Na památkových objektech ve správě NPÚ se zachovalo velké množství artefaktů, dokumentů a jiných předmětů, které souvisejí s koncem první světové války, vznikem Československé republiky a tehdejším životním stylem.  S využitím těchto dobových materiálů připravuje NPÚ roční cyklus přednášek, výstav, edukačních akcí a dalších aktivit. Kromě jiného se formou výstavy připomene zámek v Hořovicích jako internační tábor italských válečných zajatců, uskuteční se přednáška o vnímání změn ve společnosti po roce 1918 z pozice příslušníka bohaté aristokracie, Alaina Rohana,  ve světle jeho osobních vzpomínek (deník, vypravování). Zámecké muzeum ve Vimperku představí s využitím svých sbírek výstavu s názvem 1. světová válka a vznik ČS republiky na Vimpersku a připravuje se výstava  a konference s názvem Společenská role módy po vzniku Československé republiky, prezentující  dobové  fotografie, korespondenci, předměty užitého umění a další materiály z fondů zámků ve správě NPÚ.  </t>
  </si>
  <si>
    <t>Výdaje jsou nutné za účelem služeb a nákupů potřebných k realizaci níže uvedeného cyklu přednášek, výstav a edukačních programů .</t>
  </si>
  <si>
    <t>ND</t>
  </si>
  <si>
    <t>IDU</t>
  </si>
  <si>
    <t>Institut umění - Divadelní ústav</t>
  </si>
  <si>
    <t>České divadlo a drama pro německý kulturní kontext</t>
  </si>
  <si>
    <t>Prezentace českého divadla zahraničnímu publiku formou speciálního čísla renomovaného časopisu Theater der Zeit (německý a anglický text) a vydání německého překladu pěti současných českých her</t>
  </si>
  <si>
    <t xml:space="preserve">Plánovaný rozpočet vychází z reálného odhadu nákladů na přípravu obou publikací na základě předběžné dohody s vydavateli časopisu Theater der Zeit, přičemž původně navržený rozpočet již byl redukován. Další snížení rozpočtu by ohrozilo kvalitu zpracování obsahu i provedení. Vydání publikací pod renomovanou hlavičkou Theater der Zeit považujeme, vzhledem k velikosti cílové skupiny, za klíčový moment v rámci propagace českého divadla a dramatu v zahraničí. </t>
  </si>
  <si>
    <t>Česká divadelní fotografie</t>
  </si>
  <si>
    <t>Výstava je koncipována jako reprezentativní; na základě dohod, které vzešly z požadavků na připomenutí výročí vzniku republiky, bylo dohodnuto i její představení na Slovensku stejně jako zapojení slovenské strany do přípravy výstavy. V souvislosti s výročím bude rozšířena PR kampaň k výstavě a také doprovodný program. Další krácení rozpočtu ovlivní propagaci a doprovodný program, případně se projeví na redukci cizojazyčných materiálů, které z hlediska obsahu výstavy i připomínaného výročí považujeme za klíčové.</t>
  </si>
  <si>
    <t>Národní divadlo</t>
  </si>
  <si>
    <t>100 let ČR</t>
  </si>
  <si>
    <t>Sté výročí založení ČR plánuje Opera ND oslavit novou inscenací B. Smetany: Libuše. Poslední uvedení opery Libuše se uskutečnilo na scéně ND v roce 1995. Slavnostní premiéra opery proběhne téměř po 25 letech od posledního uvedení a je plánovaná na říjen 2018. Novou inscenaci Libuše plánuje Opera ND udržet na repertoáru dlouhodobě. Uvedení Libuše bude spojené s vydáním publikace a výstavou ve spolupráci s Institutem umění v Praze.</t>
  </si>
  <si>
    <t>příspěvek činohry ND k významnému výročí ČR</t>
  </si>
  <si>
    <t>Autorská příprava, realizace inscenace (pořízení dekorace, kostýmů, rekvizit), honoráře inscenátorů a hostů, technické prostředky pro využití nových medií, PR aktivity spojené s uvedením inscenace, hostování v SND Bratislava</t>
  </si>
  <si>
    <t>Jiří Kylián - Balet Národního divadla: Slavnostní představení</t>
  </si>
  <si>
    <t>Jiří Kylián patří k největším žijícím světovým choreografům. Uvedením celovečerního představení s jeho díly je ozdobou Baletu ND mezinárodního významu. Výše nákladů je adekvátní k věhlasnosti tvůrce, jeho týmu a jeho uměleckých děl.</t>
  </si>
  <si>
    <t>100 let ČR a 60. výročí Laterny magiky</t>
  </si>
  <si>
    <t>oslava 60 let významné kulturní instituce v rámci oslav výročí ČR</t>
  </si>
  <si>
    <t>Autorská příprava, realizace inscenace (pořízení dekorace, kostýmů, rekvizit), honoráře inscenátorů a hostů, technické prostředky pro využití nových medií, PR aktivity spojené s uvedením inscenace. Součástí projektu je i vydání knihy dokumentující historii a činnost Laterny magiky.</t>
  </si>
  <si>
    <t>Slavnostní koncert česko-slovenské vzájemnosti</t>
  </si>
  <si>
    <t xml:space="preserve">Slavnostní koncert při příležitosti 100. výročí vzniku Československa </t>
  </si>
  <si>
    <t>Opera ND si připomene 100. výročí založení Československa slavnostním koncertem, na kterém vystoupí přední čeští a slovenští operní pěvci. Dramaturgie se zaměří na milníky z dějin české a slovenské operní tvorby. Vyjímečný koncert plánujeme uvést ve spolupráci s Českou televizí.</t>
  </si>
  <si>
    <t>100 let ČR - RUKOPISY</t>
  </si>
  <si>
    <t xml:space="preserve">Idea zážitkové akce pro návštěvníky historické budovy ND – tematická prezentace klíčové výzdoby ND, spojená s aplikací pro mobilní telefony, speciálně vyvinutou pro tento účel – virtuální procházka českou historií.
Autorská příprava, audiovizuální zpracování, technické zajištění projektu. 
</t>
  </si>
  <si>
    <t>Česká opera v rámci The Opera Platform</t>
  </si>
  <si>
    <t>Prezentace české opery formou streamingu na The Opera Platform</t>
  </si>
  <si>
    <t>Network Opera Europa sdružuje nejvýznamnější světové operní domy. Aktivním členem je i Opera Národního divadla. Jedním z nejvýznamnějších projektů této organizace je The Opera Platfrom, jejímž cílem je formou streamingu zprostředkovat a prezentovat operu co nejširšímu publiku na světě. Streaming probíhá Free Live a On demand.  Streaming probíhá ve spolupráce s Arte TV. Opera ND plánuje uskutečnit streaming ve spolupráci s Českou televizí. V roce 2018, kdy si budeme připomínat 100 let ČR, plánujeme streaming české národní opery.</t>
  </si>
  <si>
    <t>Publikace "Cinohra ND 1989-2016"</t>
  </si>
  <si>
    <t>V roce 2017 bude dokončen definitivní text, výběr fotografií atd., v roce 2018 pak proběhnou závěrečné redakční práce, grafické zpracování a tisk. Předpokládaný náklad 1.000 ks.</t>
  </si>
  <si>
    <t>ČF</t>
  </si>
  <si>
    <t>Česká filharmonie</t>
  </si>
  <si>
    <t>Mimořádný koncert k výročí republiky</t>
  </si>
  <si>
    <t>Mimořádný koncert k výročí republiky v Rudolfinu (Suk: Zrání; Dvořák: Te Deum, Janáček: Sinfonietta)</t>
  </si>
  <si>
    <t>Projekt nelze realizovat za nižší částku, v případě částečného uspokojení požadavku na finanční podporu ze SR preferujeme snížení částek u jiných projektů.</t>
  </si>
  <si>
    <t>Koncertní provedení Janáčkovy opery Příhody lišky Bystroušky v Praze a New Yorku</t>
  </si>
  <si>
    <t>Tři koncerty v Rudolfinu a jeden koncert v Carnegie Hall v New Yorku</t>
  </si>
  <si>
    <t>Česko-slovenský hudební den na Hradčanském náměstí</t>
  </si>
  <si>
    <t xml:space="preserve">Celodenní série koncertů pod širým nebem, volný vstup, TV přenos. </t>
  </si>
  <si>
    <t>Soutěž pro mladé české interprety a skladatele</t>
  </si>
  <si>
    <t>Talentová soutěž. Vystoupení vítězů a provedení oceněných skladeb ČF.</t>
  </si>
  <si>
    <t>Putovní multimediální výstava - Bedřich Smetana - Má Vlast</t>
  </si>
  <si>
    <t>Putovní multimediální výstava po ČR i v zahraničí</t>
  </si>
  <si>
    <t>Vzhledem k nemožnosti redukce rozpočtu u  ostatních předkládaných projektů navrhujeme u tohoto projektu další 2 varianty s výraznější úsporou (9 800 000 Kč a 5 250 000 Kč). Krácení by proběhlo ve verzi 25procentní dedukce čistě na úrovni investičních prostředků (se stejným relativním rozložením mezi rok 2017 a 2018), ve verzi 45procentní redukce pak snížení i nákladů na služby na 3 mil. Kč (náklady na putování výstavy po ČR i světě), ostatní krácení opět proti investičním prostředkům se stejným relativním rozložením mezi rok 2017 a 2018.</t>
  </si>
  <si>
    <t>Dvořák – duchovní skladby, Martinů – komplet symfonií</t>
  </si>
  <si>
    <t>Kolekce nahrávek na CD</t>
  </si>
  <si>
    <t xml:space="preserve">Při redukci rozpočtu (na 3 000 000 Kč potažmo 2 500 000 Kč) bude projekt realizován v omezené míře (snížení počtu realizovaných nahrávek).  </t>
  </si>
  <si>
    <t>Koncert v londýnském Hyde Parku</t>
  </si>
  <si>
    <t>Koncert k výročí založení ČSR + uvedení nového díla</t>
  </si>
  <si>
    <t>Projekt nelze realizovat za nižší částku, bez mimořádné dotace ze SR i při 25procentním a 45 procentním krácení nebude projekt realizován.</t>
  </si>
  <si>
    <t>NG</t>
  </si>
  <si>
    <t>Národní galerie v Praze</t>
  </si>
  <si>
    <t>První republika</t>
  </si>
  <si>
    <t>NFA</t>
  </si>
  <si>
    <t>Národní filmový archiv</t>
  </si>
  <si>
    <t>Vydání restaurovaných filmů Jana Kříženeckého na DVD</t>
  </si>
  <si>
    <t>Vydání na DVD filmů Jana Kříženeckého</t>
  </si>
  <si>
    <t>V roce 2018 si budeme připomínat 120 let československé kinematografie, jejíž základy položil fotograf Jan Kříženecký. Kolekce jeho snímků byla restaurována v rámci projektu Digitální restaurování českého filmového dědictví, její uveřejnění na DVD však k časové náročnostin následného badatelského zpracování nebylo možné.
- vypořádání autorských práv pro bonusový materiál
- příprava, editace a výroba DVD (mastering, autoring)
- propagace</t>
  </si>
  <si>
    <t>Jan Trnka Dějiny československého filmového archivnictví</t>
  </si>
  <si>
    <t>Lokalizace, překlad do aj a tisk knihy o dějinách čs. filmového archivnictví</t>
  </si>
  <si>
    <t>Odborná monografie Jana Trnky pojednává dějiny a vývoj snah o systematické uchování československého filmu.Pro mezinárodní prezentaci tématu bude vedle překladu třeba text i „lokalizovat“ do mezinárodního kontextu, aby byla zajištěna jeho srozumitelnost a sdělnost.
-lokalizace a překlad do angličtiny
-redakce a korektury
-tisk a propagace</t>
  </si>
  <si>
    <t>Krize</t>
  </si>
  <si>
    <t>Přepis a vydání na DVD filmu A. Hackenschmieda Krize</t>
  </si>
  <si>
    <t>Film Krize Alexandra Hackenschmieda z roku 1939 nabízí autentické svědectví o politické situaci Československa těsně před jeho rozpadem. Jeho přepis a vydání na DVD doprovodí bohatý kontextualizující bonusový materiál i expertízy zahraničních odborníků.
- vypořádání autorských práv k filmu a bonusovému materiálu
- příprava, editace a výroba DVD (mastering, autoring)
- přepis filmu do HD, základní postprodukce
- zahraniční hosté do interview, propagace</t>
  </si>
  <si>
    <t>Zborov</t>
  </si>
  <si>
    <t>Digitální restaurování a distribuce filmu Zborov</t>
  </si>
  <si>
    <t>Záměrem projektu je znovu prezentovat a diskutovat film Zborov (1938), koncipovaný jako zhmotnění příběhu boje o československou národní svébytnost. Digitálně restaurovaný film bude nabízen k široké distribuci a doprovázen sérií přednášek a popularizačních aktivit a bezplatně pro školy.
- digitalizace a digitální restaurování (vč. rešerší)
- související publicita, uvádění, přednášky a popularizace (vč. Poplatků Dilia)
- přepis bonusových materiálů do HD (zpravodajské filmy, týdeníky)</t>
  </si>
  <si>
    <t>Film ve znamení 100</t>
  </si>
  <si>
    <t>Putovní přehlídka československých filmů k výročí založení Československa</t>
  </si>
  <si>
    <t xml:space="preserve"> - digitalizace vybraných filmů
 - cestovné pro uvedení v ČR a ve spolupráci s českými centry v zahraničí
 - náklady na koordinaci přehlídky
</t>
  </si>
  <si>
    <t>Název akce/aktivity</t>
  </si>
  <si>
    <t>Typ akce</t>
  </si>
  <si>
    <t xml:space="preserve">Termín konání </t>
  </si>
  <si>
    <t>Požadavek na finanční podporu ze SR 2017                      (v tis. Kč)</t>
  </si>
  <si>
    <t>Požadavek na finanční podporu ze SR 2018                   ( v tis. Kč)</t>
  </si>
  <si>
    <t>Proběhne pod záštitou na úrovni ústavních činitelů</t>
  </si>
  <si>
    <t>výstava + doprovodné aktivity</t>
  </si>
  <si>
    <t>říjen 2018 – září 2019</t>
  </si>
  <si>
    <t>Ano</t>
  </si>
  <si>
    <t xml:space="preserve">Ano </t>
  </si>
  <si>
    <t>28.10.2018 – 31.10.2019</t>
  </si>
  <si>
    <t>1.4. – 31.12.</t>
  </si>
  <si>
    <t>Ne</t>
  </si>
  <si>
    <t>Ministr kultury CR, SR, PL</t>
  </si>
  <si>
    <t>vojenská ukázka</t>
  </si>
  <si>
    <t>historický camp, výstava, vojenské ukázky</t>
  </si>
  <si>
    <t>16. - 17. 17. 9. 2018</t>
  </si>
  <si>
    <t xml:space="preserve">výstava </t>
  </si>
  <si>
    <t>Ano (předseda vlády SR)</t>
  </si>
  <si>
    <t xml:space="preserve">Cesta k Vysoké hře - Josef Šíma jako prostředník mezi avantgardní scénou nové Československé republiky a Francií </t>
  </si>
  <si>
    <t>výstava + katalog</t>
  </si>
  <si>
    <t>28. říjen 2018 – 1. leden 2019</t>
  </si>
  <si>
    <t>umělecko-historická výstava k oslavám 100. výročí vzniku Československa+ mezinárodní konference + doprovodné aktivity</t>
  </si>
  <si>
    <t>leden – květen 2018</t>
  </si>
  <si>
    <t>Zatím nejednáno</t>
  </si>
  <si>
    <t>říjen 2018 – březen 2019</t>
  </si>
  <si>
    <t>přednášky / edukační činnost</t>
  </si>
  <si>
    <t>leden – prosinec 2018</t>
  </si>
  <si>
    <t>únor 11. 11. 2018 –březen 2019</t>
  </si>
  <si>
    <t>Ano (žádost o účast francouzského velvyslance)</t>
  </si>
  <si>
    <t>26.10.2018 – 28.4.2019</t>
  </si>
  <si>
    <t>publikace</t>
  </si>
  <si>
    <t>28.9. 2018 až 30.6. 2019</t>
  </si>
  <si>
    <t>Ano –(prezident SR, ministr kultury a průmyslu SR)</t>
  </si>
  <si>
    <t>Výstava, konference, publikace, doprovodné programy, propagace a média</t>
  </si>
  <si>
    <t>Výstava a publikace na téma překladů francouzské poezie ve 20. století (knihy, rukopisy, ilustrace)</t>
  </si>
  <si>
    <t>červen – září 2018</t>
  </si>
  <si>
    <t>Ano (Ministr kultury ČR, ministr kultury SR)</t>
  </si>
  <si>
    <t>Obrazově-výkladová publikace a putovní výstava</t>
  </si>
  <si>
    <t>vydání publikace 2018, výstava průběžně 2018</t>
  </si>
  <si>
    <t>výstava a publikace</t>
  </si>
  <si>
    <t>červen – říjen 2018</t>
  </si>
  <si>
    <t>akce pro veřejnost – pamětnický večer s diskusí, historickými vstupy a hudební částí</t>
  </si>
  <si>
    <t>výstava + doprovodné akce a edukační programy</t>
  </si>
  <si>
    <t>1. 8. – 31. 12. 2018</t>
  </si>
  <si>
    <t>Expozice o vizuální kultuře</t>
  </si>
  <si>
    <t>Říjen 2018-2019/2020 (do zahájení rekonstrukce Veletržního paláce)</t>
  </si>
  <si>
    <t>Ano (Slovensko, Rakousko, Spolková republika Německo)</t>
  </si>
  <si>
    <t>Výstava, pořady, diskuse (Týdenní cyklus přednášek, workshopů a diskusí, promítání trezorových filmů, výstava klíčových autorů Pražského jara 68 (ze sbírek PNP)</t>
  </si>
  <si>
    <t>prosinec 2017 – červen 2018</t>
  </si>
  <si>
    <t>celý rok 2018</t>
  </si>
  <si>
    <t>17. 11. 2017 – 18. 2018</t>
  </si>
  <si>
    <t>Jablonec nad Nisou – mincovní město České republiky (1993-2018)</t>
  </si>
  <si>
    <t>výstava v rámci stálé expozice</t>
  </si>
  <si>
    <t>Ano (prezident SR, ministr kultury SR)</t>
  </si>
  <si>
    <t>Ano (ministr obrany a vnitra SR)</t>
  </si>
  <si>
    <t>Ano (premiér, ministr obrany a vnitra SR)</t>
  </si>
  <si>
    <t>Slezské zemské muzeum, AČR, KVH, město Hlučín</t>
  </si>
  <si>
    <t>Ano (Předsedové vlád V4 nebo ministři kultury V4)</t>
  </si>
  <si>
    <t>ČR 10/2018-1/2019</t>
  </si>
  <si>
    <t>výstavy Loutky na frontě, Výstava s doprovodnými akcemi, katalog výstavy</t>
  </si>
  <si>
    <t>Ano (Ministr kultury ČR, Velvyslanectví Francie v ČR, Francouzský institut)</t>
  </si>
  <si>
    <t>výročí 1918</t>
  </si>
  <si>
    <t>Česko- slovenská spolupráce na projektu (ano/ne)</t>
  </si>
  <si>
    <t>Odhadované náklady celkem ( v tis. Kč)</t>
  </si>
  <si>
    <t>Doporučená účast ústavních činitelů</t>
  </si>
  <si>
    <t>Doporučená účast představitelů států, jichž se výročí dotýká</t>
  </si>
  <si>
    <t>výročí 1968</t>
  </si>
  <si>
    <t>výročí 1993</t>
  </si>
  <si>
    <t>podzim 2018</t>
  </si>
  <si>
    <t>výstava + interaktivní cyklus</t>
  </si>
  <si>
    <t>tištěná odborná studie / komponovaný večer pro veřejnost / výstava a doprovodná publikace</t>
  </si>
  <si>
    <t>Stručná anotace</t>
  </si>
  <si>
    <t xml:space="preserve">Rozsáhlý výstavní cyklus ukáže peripetie dějin 20. století v životě dvou národů, Čechy a Slováků, a také jejich komplikované vztahy. Cyklus  vychází ze společného usnesení vlád České a Slovenské republiky. Základní idea projektu vychází z myšlenky, že pojem „Československo“ se stal svým způsobem značkou – a to nejen z hlediska mezinárodního vnímání, ale i z hlediska ztotožnění generací s pojmem „Československa“. </t>
  </si>
  <si>
    <t>Česko- slovenská spolupráce na projektu (instituce, předmět spolupráce)</t>
  </si>
  <si>
    <t>SK:
Slovenské národné muzeum
Slovenská národná galéria
Spolupracující instituce v ČR:
Moravské zemské muzeum
Slezské zemské muzeum
Vojenský historický ústav</t>
  </si>
  <si>
    <t>Výstava MZM se bude zaměřovat primárně na historické a kulturní vazby Moravy a Slovenska zejména v 19. a 20. století. Pozornost bude věnována průnikům mezi oběma zeměmi v cestách za vzděláním, migraci obyvatel a osobností z důvodů politických, náboženských a pracovních, kulturní styky výrazných osobností moravského a slovenského kulturního života v závěru 19. a ve 20. století, průniky působení významných osobností v oblasti kultury, umění, literatury, hudby, vzájemné ovlivňování v procesu národní identity, atd.</t>
  </si>
  <si>
    <t xml:space="preserve">SK:
Slovenské národné muzeum
Slovenská národná galéria
Spolupracující instituce v ČR:
Národní muzeum
Slezské zemské muzeum
Vojenský historický ústav
</t>
  </si>
  <si>
    <t>SK:
Slovenské národné muzeum
Slovenská národnágaléria
Spolupracující instituce v ČR:
Národní muzeum
Moravské zemské muzeum
Vojenský historický ústav</t>
  </si>
  <si>
    <t>Armáda ČR, SR, kluby vojenské historie z ČR, SR a Polska,</t>
  </si>
  <si>
    <t>Slovenská národná galéria
Východoslovenské muzeum v Košicích</t>
  </si>
  <si>
    <t>Zánik habsburské monarchie a vznik samostatného Československého státu sehrál klíčovou roli v budování mezinárodních kontaktů české avantgardy. Na rozdíl od ostatních evropských avantgardních meziválečných směrů, u kterých probíhaly kontakty s českou avantgardou pouze ojediněle, probíhala mezi českou a francouzskou avantgardou velice rozsáhlá komunikace. Velkou zásluhu na tom měl Josef Šíma.
Prostřednictvím Josefa Šímy, žijícího od počátku dvacátých let dvacátého století trvale ve Francii, se progresivní umělci mladé Československé republiky mohli dostat do kontaktu s umělci Francie, kteří udávali tón soudobému umění. Díky rozpadu Rakousko-Uherska navíc již nebyli v podřadném postavení a mohli tak navazovat sebevědomá partnerství s avantgardními uskupeními jako byla například Vysoká hra či Surrealistická skupina. Výstavní projekt si klade za cíl zmapovat ranou Šímovu tvorbu od počátků do poloviny třicátých let. Těžiště projektu spočívá v příležitosti poprvé na našem území podrobně přiblížit a na unikátních dílech a dokumentech představit jednu z nejpozoruhodnějších (a veřejnosti doposud poměrně málo známých) kapitol českého avantgardního umění v zahraničí – Šímovo zásadní působení v pařížské skupině Vysoká hra (Le Grand Jeu).</t>
  </si>
  <si>
    <t>Umělecko-historická výstava k oslavám 100. výročí vzniku Československa, která mapuje složitý vývoj umění v době okolo vzniku Československa. Aktivity s akcí spojené: 
   -Mezinárodní výstavní projekt (ČR, Slovensko, Maďarsko, Polsko)
   -Mezinárodní konference vztahující se k tématu výstavy
   -Kulturně-edukační aktivity (edukační programy pro školy všech stupňů, workshopy k dílčím tématům výstavy, přednáškový cyklus pro veřejnost</t>
  </si>
  <si>
    <t xml:space="preserve">Hlavní spolupořadatel:
SR – Galéria mesta Bratislavy (odborná spolupráce na přípravě výstavy a katalogu) 
Další spolupořadatelé: 
Polsko: Mezinárodní centrum kultury v Krakově
Maďarsko: Národní galerie v Budapešti
(odborná spolupráce na přípravě výstavy a katalogu) </t>
  </si>
  <si>
    <t>Výstava o českém a slovenském designu skla. V rámci výstavy proběhne souborná prezentace českého a slovenského designového skla, která představí společné i rozdílné rysy a charakteristiky českého a slovenského přístupu k tomuto materiálu, a to včetně období po roce 1993.  Projekt vznikne za aktivní spolupráce se slovenskou stranou a bude jednáno o jeho repríze na Slovensku.
-  Je též naplánován edukační program pro školní skupiny i jednotlivce, s tvůrčí dílnou navazující na výstavu.</t>
  </si>
  <si>
    <t>Vysoká škola výtvarného umenia, Bratislava (již dohodnuto)
Budou probíhat jednání o repríze (Slovenská národná galéria, Bratislava)</t>
  </si>
  <si>
    <t xml:space="preserve">MSBJ předpokládá 2 přednášky na téma vzniku Československa – jednak z obecného historického pohledu, jednak z pohledu tematického zaměření našeho muzea
Pozn.: MSBJ by opět uvítalo možnost doplnění programu o putovní panelovou (eventuálně elektronickou) výstavu, která by mohla být vytvořena a zapůjčována z některé z velkých národních institucí a zaměřena na obecně historické pojetí tématu </t>
  </si>
  <si>
    <t>MLK připraví rozšířenou verzi výstavy „Loutky na frontě“ (krátkodobá výstava uskutečněná v MLK v roce 2014). I když válka znamenala celkový útlum kultury, loutkářství u nás rozhodně nevymizelo a dokonce si našlo cestu i do těch nejhorších podmínek, jako byla válečná fronta. Loutky doprovázely vojáky do zákopů anebo vznikaly v polních podmínkách přímo na bojišti. Ve sbírce muzea jsou loutky bratrů Kopeckých, se kterými hráli svá představení na válečné frontě.K výstavě byl připraven program „Loutky na frontě“, který bude nabízen i v roce 2018 a kromě dojezdu do škol bude přetvořen tak, aby bylo možné jej realizovat přímo v MLK. Navazuje na něj krátký výtvarný workshop, který zreflektuje tehdejší dobu a dá prostor účastníkům programu vlastní interpretaci.</t>
  </si>
  <si>
    <t>Cílem výstavy sestavené z exponátů zapůjčených ze soukromé sbírky Mgr. Vladimíry Dobiášové a z exponátů vlastní sbírky muzea Jana Amose Komenského v Uh. Brodě by mělo být poskytnout návštěvníkovi náhled do běžného života prvorepublikové rodiny, v menší míře se výstava bude věnovat představení oděvů, jejich součástí a drobných užitných předmětů významných prvorepublikových osobností z oblasti kultury (herci, spisovatelé atd). Mimo to budou představeny prvorepublikové módní směry, které vykazovaly první známky počínající emancipace žen nebo nové směry v odívání mužů. Část výstavy bude věnována také práci úspěšných prvorepublikových módních salonů, připomenuta bude rovněž výrobní činnost obuvnické firmy Baťa. Oděvy a oděvní doplňky budou doplněny trojrozměrnými předměty denního užívání.</t>
  </si>
  <si>
    <t xml:space="preserve">K výročí založení Československé republiky se plánuje vydání publikace, která by měla zachytit život obyvatelstva v Uh. Brodě v období let 1918 – 1938. Publikace bude čerpat z bohatého archivního materiálu k tomuto období, jako jsou obecní, školní, farní kroniky a osobní písemné vzpomínky obyvatel regionu. Na základě těchto pramenů bude publikace podávat podrobný obraz období dvaceti prvorepublikových let. Publikace bude mimo odborný text doplněna řadou citací z dobových písemných pramenů a doplněna bohatým obrazovým materiálem jako jsou dobové fotografie a fotografie historických předmětů vztahujících se k tomuto tématu. Plánovaný rozsah je 70 tiskových stran formátu A4 v barevném tisku.  </t>
  </si>
  <si>
    <t>Výstavní a interaktivní cyklus NTM ke stému výročí vzniku Československé republiky v roce 1918. V souvislosti s tímto výročím NTM plánuje uspořádání výstavy a prezentační akce. NTM připravuje do projektu 100 let republiky Československé projekt „Prezidentský vlak“. Jednalo by se o vystavení  vlaku složeného z historických salonních vozů, které po roce 1918 tvořily soupravu vlaku prezidenta republiky. Výstupem projektu by byla výstava vlaku v Praze na Masarykově nádraží, příp. 4 jízdy tohoto vlaku. Historickou soupravu by vedla lokomotiva 464.102 ze sbírky NTM, protože lokomotiva téže řady byla k prezidentskému vlaku ve 40. letech 20. století zařazována.</t>
  </si>
  <si>
    <t>Slovenské technické muzeum v Košicích, autorská spolupráce na výstavě, včetně reprízy v Košicích</t>
  </si>
  <si>
    <t>Výstava bude mapovat průmysl na Moravě v době vzniku Československa. V rámci projektu dále proběhnou tematické konference, vznikne odborná publikace, budou realizovány doprovodné programy, propagace a média</t>
  </si>
  <si>
    <t>Reprezentativní obrazově-výkladová publikace určená širší veřejnosti, která v celkem 20 kapitolách soustředěných vždy k jednomu roku z intervalu 1918–1938 přiblíží formou kalendária, tematického výkladu o vybraných jevech (např. knižní trh, pražská německá literatura, Podkarpatská Rus v literatuře, literární ceny, cenzura, spisovatelská sdružení, import a export literatury atd.) a interpretací vybraných děl klíčové události a jevy prvorepublikové literární kultury. Publikace bude doprovázená putovní výstavou.
Spolupráce: Ústav pro českou literaturu AV ČR, v. v. i., Památník národního písemnictví v Praze a Ústav Slovenskej literatúry SAV.</t>
  </si>
  <si>
    <t>Výstava je věnována klíčové instituci moderního designu meziválečného Československa a poprvé komplexně zhodnotí význam Krásné jizby v dobovém kulturním kontextu.</t>
  </si>
  <si>
    <t>Pozvání zmocněnce pro romské komunity SR do diskuse s ohledem k migracím Romů ze SR do ČR, zákon o občanství apod.</t>
  </si>
  <si>
    <t>Výstavní projekt připomínající konec I. světové války a vznik Československé republiky z pohledu obecných i regionálních dějin. Zaměřuje se na historické události roku 1918 a připomíná úlohu občanů z táborského regionu, jakož i způsob, jakým se dané události dotkly města Tábora.</t>
  </si>
  <si>
    <t>Týdenní cyklus přednášek, workshopů a diskusí, promítání trezorových filmů, výstava klíčových autorů Pražského jara 68 (ze sbírek PNP) vedle těch, kteří následkem historických událostí „zmizeli“. Program by se měl skládat z výstavní části, kde budou vystaveny materiály z literárního archivu PNP, rešerše provedou dle domluvy zaměstnanci LA, přednášek na téma Pražského jara a období normalizace a z doprovodného programu, který by tvořilo hudební vystoupení spolu s filmovým promítáním tzv. trezorových filmů</t>
  </si>
  <si>
    <t>Výstava celoživotního díla světově známého fotografa, který se rozhodl uložit podstatu svého díla v UPM. Součástí bude i cyklus Invaze 1968. Výstava bude zahájena v prosinci 2017 a potrvá do června 2018. Kromě výstavy bude realizována i publikace.</t>
  </si>
  <si>
    <t>Výstavní projekt nahlíží na téma výstavby panelových sídlišť v 70. a 80. letech jako na neopakovatelný urbanistický, architektonický či designerský experiment. Zprůmyslnění výstavby bytů bylo hlavní téma československých stavbařů a architektů po druhé světové válce. Mělo napomoci v krátké době vyřešit naléhavý nedostatek bytů způsobený válkou a transformaci průmyslu, která se neobešla bez přesunu obyvatel do protežovaných průmyslových center. Padesátá a šedesátá léta je možné brát jako období experimentování s technologií panelové výstavby a technologické přípravy tohoto způsoby výstavby, které se ve větší či menší míře opíralo o představy a zkušenosti levicových architektů z období meziválečného Československa. 
Shodou okolností s nástupem normalizace po okupaci Československa v roce 1968 došlo k masivnímu aplikování panelové výstavby a v průběhu krátké doby se přestěhovala třetina obyvatel Československa do prostředí, které se zcela vymykalo dřívějším podobám bydlení. Nalézt klíč k tomu, jak prostředí panelových sídlišť uchopit, jak jej zabydlit, byl úkol jak pro samotné obyvatele, tak i pro vědecké týmy, které se tímto problémem zabývaly z pohledu architektury, urbanismu, sociologie nebo psychologie. Nová situace a nedostatek jiných možností provokovaly obyvatele sídlišť ke spontánním aktivitám, které měly zlepšit stav volných prostranství panelových sídlišť či k hledání možností vylepšení technických nedostatků panelových bytů a jejich vybavení svépomocí. Bylo to také velmi živé téma pro řadu architektů nebo návrhářů nábytku, kteří hledali cesty, jak z panelového sídliště a betonového bytu vytvořit kvalitní a podněcující prostředí. 
Neméně zajímavá etapa vývoje panelových sídlišť je spojena s jejich sociální nebo estetickou proměnou po roce 1990, která odráží novodobou historii Československa a následně České republiky. Změna politické a společenské situace motivovala majitele postupně privatizovaných bytů se vzepřít všem neduhům, které panelová stavební technologie v Československu měla. Mezi hlavní témata, které obyvatelé sídliště spontánně řešili, patřily výměny bytových jader, proměna dispozic bytů, zateplování, nástavby domů a barvení jejich fasád, využívání spodního parteru domů pro obchody a služby. Spontánní zásahy obyvatel sídlišť se v průběhu 90. let mísily s odborně podloženými pohledy architektů a sociologů, kteří hledali smíření a nový pohled na to, co bylo považováno za nechtěný relikt komunistického režimu.</t>
  </si>
  <si>
    <t>spolupráce se slovenskými umělci. Předběžně spolupráce se Slovenským muzeem designu.</t>
  </si>
  <si>
    <t xml:space="preserve">V rámci stálé expozice MSB, jejíž součástí je i Kabinet mincí a medailí, vznikne komorní výstava představující to nejlepší, co vzniklo v jablonecké mincovně, kde se od roku 1993 razí veškeré oběžné mince České republiky.  
Dále výstava mincí - platidel ze SR. 
Výstava by byla doplněná edukačním programem.
</t>
  </si>
  <si>
    <t>Slovenská mincovna Kremnice, event. Slovenská národná banka (zápůjčky slovenských mincí od r. 1993)</t>
  </si>
  <si>
    <t>ne</t>
  </si>
  <si>
    <t xml:space="preserve">reinstalace </t>
  </si>
  <si>
    <t>propagační kampaň</t>
  </si>
  <si>
    <t>ano</t>
  </si>
  <si>
    <t>konference/přednášky/edukace/kulturní akce (včetně tiskovin)</t>
  </si>
  <si>
    <t>mezinárodní konference, výstava  + tematické publikace</t>
  </si>
  <si>
    <t>MK - OPP</t>
  </si>
  <si>
    <t>MK-OMG</t>
  </si>
  <si>
    <t>výstavy (včetně tiskovin)</t>
  </si>
  <si>
    <t>konference/přednášky/kulturní akce (včetně tiskovin)</t>
  </si>
  <si>
    <t>Celostátní aktivita</t>
  </si>
  <si>
    <t>1.–7. 7. 2018</t>
  </si>
  <si>
    <t>Předseda PS, Senátu, vlády, min. kultury</t>
  </si>
  <si>
    <t>pozvání pro všechny ústavní činitele</t>
  </si>
  <si>
    <t>Tři koncerty v Rudolfinu a jeden koncert v Carnegie Hall.</t>
  </si>
  <si>
    <t xml:space="preserve">Předseda PS, předseda vlády, ministr kultury. </t>
  </si>
  <si>
    <t xml:space="preserve">Celodenní série koncertů pod širým nebem, volný vstup, TV přenos. Dopolední program pro rodiny s dětmi ve spolupráci s ČTD. </t>
  </si>
  <si>
    <t>Vzhledem k povaze akce bude ČF žádat     o záštitu českého a slovenského prezidenta.</t>
  </si>
  <si>
    <t>Celý rok 2018</t>
  </si>
  <si>
    <t>NE</t>
  </si>
  <si>
    <t>Ministři kultury a školství.</t>
  </si>
  <si>
    <t>Putovní multimediální výstava.</t>
  </si>
  <si>
    <t>Celý rok 2018 s možností využití v dalších letech.</t>
  </si>
  <si>
    <t>Kolekce nahrávek na CD.</t>
  </si>
  <si>
    <t>Druhé pololetí 2018</t>
  </si>
  <si>
    <t>Předseda vlády, ministři kultury a zahraničí.</t>
  </si>
  <si>
    <t>Institut umění – Divadelní ústav (IDU) ve spolupráci s Theater der Zeit</t>
  </si>
  <si>
    <t>1.4. 2017 – 31.12. 2019</t>
  </si>
  <si>
    <t xml:space="preserve">ne </t>
  </si>
  <si>
    <t>Výstava + doprovodný program</t>
  </si>
  <si>
    <t>květen – červen 2018</t>
  </si>
  <si>
    <t>Koncertní činnost</t>
  </si>
  <si>
    <t>Přelom dubna/května 2018</t>
  </si>
  <si>
    <t>ANO</t>
  </si>
  <si>
    <t>Koncerty v Ruské federaci</t>
  </si>
  <si>
    <t>První polovina února 2018</t>
  </si>
  <si>
    <t>3 koncerty k uctění založení ČR (Antverpy, Gent, Brusel)</t>
  </si>
  <si>
    <t>Druhá polovina října 2018</t>
  </si>
  <si>
    <t>Koncert k 100. výročí založení ČR</t>
  </si>
  <si>
    <t>Mimořádný koncert v Rudolfinu</t>
  </si>
  <si>
    <t>17., 18. a 19. 10.2018</t>
  </si>
  <si>
    <t>Předseda sněmovny, předseda vlády, ministr kultury. 
Potvrzený termín od Carnegie Hall 27.10.2018.</t>
  </si>
  <si>
    <t>ano (slovenský prezident)</t>
  </si>
  <si>
    <t>Koncert k výročí založení ČSR. (+ uvedení nového díla)</t>
  </si>
  <si>
    <t>7 koncertů - G. Rossini: Stabat Mater</t>
  </si>
  <si>
    <t>Česká obec sokolská, jako hlavní pořadatel Sletu, si vybral NIPOS jako partnera, který působí v oblasti neprofesionálního umění v celé republice. Záměrem je uspořádat jako doprovodný program jednak v prostorách Národního divadla, jednak na Piazzettě, koncerty folklorních souborů a pěveckých sborů. ČOS sdružuje pouze několik subjektů z obou oborů, které (zejména pěvecké sbory) nemají potřebnou kvalitu. Proto ČOS nemůže být samostatným pořadatelem. Kromě toho sokolské soubory studují dvě divadelní inscenace, které budou také uvedeny. Naši furianti budou studováni jako reprezentativní představení ČOS s účastí zástupců divadelních souborů z celé ČR.</t>
  </si>
  <si>
    <t>Resort</t>
  </si>
  <si>
    <t>Dominantní výročí ( 1918,1968,1993)</t>
  </si>
  <si>
    <t>Subjekt ( nositel projektu)</t>
  </si>
  <si>
    <t xml:space="preserve">Ministerstvo kultury ČR; Velvyslanectví SRN; umělecké osobnosti, které se podílejí na kulturním životě obou zemí </t>
  </si>
  <si>
    <t xml:space="preserve">Příprava a vydání zvláštního německo-anglického čísla renomovaného časopisu Theater der Zeit plně věnovaného českému divadlu a edice německých překladů současných českých her.
Cílem projektu je posílit povědomí o českém divadle v německy mluvícím kulturním prostoru (a potažmo tak v celé Evropě, všechny texty jsou v časopise publikovány také v anglickém překladu), představit Českou republiku jako sebevědomou, kreativní zemi s rozvinutou divadelní kulturou a poskytnout dostatek expertních informací pro větší přítomnost českého divadelního umění v bohaté německé divadelní krajině, a to jak ve smyslu uvádění českých her na německých jevištích, tak hostování českých divadelních a tanečních souborů, ale i vlastní tvůrčí práce našich  umělců v tomto teritoriu. 
Spolu s publikací překladů českých her budou hry v podobě scénických čtení prezentovány v německých divadlech. 
Tento projekt svým zaměřením a svými cíli se stane vhodnou a účinnou aktivitou v rámci oslav vzniku Československa. </t>
  </si>
  <si>
    <t xml:space="preserve">Divadlo a divadelní umělci se v minulosti zasazovali o prosazení společenských změn, byli blízko klíčovým momentům české historie, pomáhali formovat, kultivovat a prosadit český jazyk a kulturu a několikrát i přímo ovlivnili politický vývoj státu na cestě k demokracii. Výstavu chápeme jako příspěvek k výročí založení Československé republiky v r. 1918 a potažmo všech historických momentů naší republiky zakončených osmičkou (příkladem mohou být snímky ze srpnových událostí 1968). Divadelní fotografii chápeme jako svébytný umělecký žánr se silným dokumentačním aspektem. Máme tak šanci prezentovat nejen jednotlivá umělecká díla nebo jejich soubory, ale také pro návštěvníky atraktivní vývoj fotografické techniky a hlavně – české umění a kulturu, jejich představitele v kulturním i historickém kontextu.
Rozsáhlá historická výstava bude prezentovat nejvýznamnější počiny v oblasti divadelní fotografie od doby jejího vzniku (zhruba v polovině 19. století) po ústup klasické fotografie na přelomu milénia. Divadelní fotografie má v našich zemích dlouhou a silnou tradici. V druhé polovině 20. století se díky osobnostem jako Josef Koudelka, Jaroslav Krejčí, Jaromír Svoboda, Vilém Sochůrek a mnoha dalším vyvinula v samostatný a svébytný žánr umělecké fotografie a v jeho rámci dosáhla světového úspěchu. Na této historické části spolupracujeme s Divadelním oddělením Národního muzea, které spravuje rozsáhlý fond historických divadelních fotografií a na výstavě se bude podílet odborně i kurátorsky. Druhá část, časově volně vymezená rozmachem digitální fotografie, bude věnována současnosti. Zde oslovíme nejen aktivní  divadelní fotografy a studenty fotografie, ale k diskusi vyzveme také praktické divadelníky a širší divadelní obec.
</t>
  </si>
  <si>
    <t>Ano – Divadelný ústav Bratislava, prezentace slovenské divadelní fotografie, prezentace aktivit v oblasti podpory a rozvoje žánru; fotografové – osobní prezentace případně vedení dílen</t>
  </si>
  <si>
    <t>prezident, premiér, ministr kultury</t>
  </si>
  <si>
    <t>Premiéra činohry Národního divadla</t>
  </si>
  <si>
    <t>Ministr kultury, premiér, primátorka HLMP</t>
  </si>
  <si>
    <t>Premiéra opery</t>
  </si>
  <si>
    <t>Nová inscenace B. Smetany - Libuše. Poslední uvedení opery Libuše se uskutečnilo na scéně ND v roce 1995. Slavnostní premiéra opery proběhne téměř po 25 letech od posledního uvedení a je plánovaná na říjen 2018. Uvedení Libuše bude spojené s vydáním publikace a výstavou ve spolupráci s Divadelním ústavem v Bratislavě a Institutem umění v Praze.</t>
  </si>
  <si>
    <t>Premiéra baletu Národního divadla</t>
  </si>
  <si>
    <t xml:space="preserve">Speciální premiéra Baletu  Národního divadla věhlasného choreografa  (J. Kylián) s  exklusivním programem, tématem k výročí a České republice </t>
  </si>
  <si>
    <t>Kniha o Činohře ND v porevoluční době – autorem je respektovaný Libor Vodička, vydáme ve spolupráci s nakladatelstvím Akropolis, publikace kriticky zhodnotí uplynulých 25 let první české činoherní scény.</t>
  </si>
  <si>
    <t>Záštitu nad koncerty přislíbil velvyslanec ČR v Izraeli. Další v jednání.</t>
  </si>
  <si>
    <t>Zájezd Pražského filharmonického sboru do Ruské federace v roce 2018 se uskuteční ve spolupráci a pod záštitou českého velvyslance v Moskvě, pana Vladimíra Remka. Sbor je pozvaný nejprestižnějšími ruskými hudebními institucemi, což tento zájezd dělá naprosto výjimečným. V rámci zájezdu vystoupí PFS V Mariinském divadle i se samostatným sborovým programem.</t>
  </si>
  <si>
    <t>Velvyslance České republiky v Ruské federaci, pana Vladimíra Remka. Další v jednání.</t>
  </si>
  <si>
    <t>Vlámský filharmonický orchestr pozval Pražský filharmonický sbor k účinkování na třech společných koncertech v Gentu, Antverpách a v Bruselu. Na programu zazní Glagolská mše Leoše Janáčka. Ve stejném roce uplyne 90 let od úmrtí tohoto skladatele. Koncert v Bruselu bude připomínka 100. Výročí založení ČR a uskuteční se v prestižní koncertní síni Bozar. Den před tímto koncertem zazpívá Pražský filharmonický sbor českou státní hymnu na recepci, kterou požádá český velvyslanec. Recepce se uskuteční v reprezentativních prostorech bruselské radnice za účasti evropské politické špičky.</t>
  </si>
  <si>
    <t>Českého velvyslance v Bruselu. Další v jednání.</t>
  </si>
  <si>
    <t xml:space="preserve">Bregenzský operní festival patří mezi nejprestižnější evropské operní festivaly. Pražský filharmonický sbor se za dobu 9 let, během které na festivalu účinkuje, stal rezidenčním sborem festivalu. Rezidenčním orchestrem festivalu jsou Vídeňští symfonikové. Právě s tímto uznávaným rakouským orchestrem bychom v roce 2018 v Bregenz měli společně předvést Glagolskou mši Leoše Janáčka. Tímto koncertem se oslaví jednak 100. výročí založení ČR a zároveň 90. výročí od úmrtí Leoše Janáčka. </t>
  </si>
  <si>
    <t>V jednání</t>
  </si>
  <si>
    <t>Guvernér ČNB, ev, SNB</t>
  </si>
  <si>
    <t>-</t>
  </si>
  <si>
    <t>Dominantní výročí (1918,1968,1993)</t>
  </si>
  <si>
    <t>ministr kultury ČR, ministr kultury SR</t>
  </si>
  <si>
    <t>ministr kultury ČR, hejtman Jihomoravského kraje, primátor st. m. Brna</t>
  </si>
  <si>
    <t>hejtman Jihomoravského kraje</t>
  </si>
  <si>
    <t>Předseda vlády nebo ministr kultury</t>
  </si>
  <si>
    <t>předseda vlády ČR, ministr kultury ČR, ministr zahraničních věcí ČR (popř. se slovenskými protějšky)</t>
  </si>
  <si>
    <t>Město Tábor</t>
  </si>
  <si>
    <t>červen až říjen 2018</t>
  </si>
  <si>
    <t>ministr kultury</t>
  </si>
  <si>
    <t>ministr kultury ČR, ministr kultury SR, bude ještě upřesněno</t>
  </si>
  <si>
    <t>ministr kultury ČR, Velvyslanectví Francie v ČR, Francouzský institut</t>
  </si>
  <si>
    <t>Ministerstvo kultury, Magistrát m. Brna, Hejtmanství Jihomoravského kraje + další</t>
  </si>
  <si>
    <t xml:space="preserve">UNIMA, </t>
  </si>
  <si>
    <t>předseda vlády ČR, ministr kultury ČR</t>
  </si>
  <si>
    <t>hejtman Moravskoslezského kraje</t>
  </si>
  <si>
    <t>Izraelská filharmonie je jedním ze světově nejuznávanějších orchestrů. Koncerty, které Pražskému filharmonickému sboru byly v roce 2018 nabídnuty se uskuteční pod taktovkou předního italského dirigenta Gaianandrey Nosedy, hlavního hostujícího dirigenta Izraelské filharmonie, šéfdirigentem Národního symfonického orchestru ve Washingtonu. 
V roce 2018 si bude stát Izrael připomínat 70. výročí svého vzniku. Tehdejší Československo ke vzniku státu Izrael významně přispělo. Naše koncerty budou tedy zároveň připomenutím událostí r. 1948 v Izraeli  i vzájemných úzkých vazeb. 
V roce 1928 navštívil tehdejší britské mandátní území Palestina prezident Československa Tomáš Garigue Masaryk. Budeme si tedy připomínat 90. výročí této návštěvy.</t>
  </si>
  <si>
    <t>MKČR, Premiér ČR, Rektor ČVUT, Předseda AV ČR</t>
  </si>
  <si>
    <t>Ke 100. výročí vzniku samostatného Československa v roce 2018 plánuje tuto výstavu PL realizovat v Památníku Lidice a v NKP Ležáky.
Součástí těchto výstav budou dvě slavnostní vernisáže a dva odborné semináře pro pedagogy a studenty.</t>
  </si>
  <si>
    <t>Expozice představí „topografii výtvarné scény“ První republiky se zdůrazněním důležitých uměleckých center a národnostní plurality tehdejší společnosti. Výstava proběhne ve spolupráci Sbírky moderního a současného umění a Sbírky umění 19. st. Národní galerie. V rámci příprav bude 3. patro Veletržního paláce proměněno v "krátkodobou" expozici k oslavě 100. výročí pod názvem První republika. Integrální součástí tohoto počinu bude celoroční program vzdělávacích a doprovodných programů, zaměřených na specifické cílové skupiny, mj. žáky  základních a studentů středních škol, rodiny s dětmi a mládež. Vystavené předměty, dokumenty a další materiály budou vysvětlovat interaktivní publikace (mj. pro mládež) a inovativně koncipované soubory studijních materiálů.</t>
  </si>
  <si>
    <t xml:space="preserve">Výdaje výstavy byly spočítány bez rezerv s maximálním možným využitím vlastních kapacit Národní galerie a zvažovaných partnerů. Omezení výdajů bude znamenat přímý zásah do kompozice a vyznění expozice či značnou redukci doprovodných akcí a materiálů (které mají dotvořit celkový smysl představovaných objektů a artefaktů). Po zevrubné a pečlivé revizi celého projektu proto považujeme redukci nákladů za obtížně proveditelnou, pokud by nemělo dojít k zásadní změně jeho rozsahu a poselství. </t>
  </si>
  <si>
    <t>1968: S LIDSKOU TVAŘÍ !!! Československé experimenty se svobodou kolem roku 1968</t>
  </si>
  <si>
    <t>Expozice se bude věnovat vizuální kultuře 50., 60. a 70. let minulého století v širokém kontextu dobových společensko-politických změn, zj. volnému a užitému umění. Její těžiště se bude nacházet ve sbírce v majetku Národní galerie. Součástí projektu je reinstalace západního křídla 2. patra Veletržního paláce. Výstava bude doprovozena celou řadou doplňujících programů: cykly přednášek, workshopy a diskuse, promítání „trezorových“ filmů. Její součástí bude výstava literárních děl autorů Pražského jara (ze sbírek PNP) včetně těch, kteří následkem historických událostí na dlouhá léta „zmizeli“. Smyslem projektu je zpřítomnit, zj. mladším generacím, umělecký a kulturní vývoj v Československu v době „tání“, který na jedné straně přinesl významné umělecké a myšlenkové výboje, na straně druhé byl zrcadlem postupně se emancipující se společnosti až do zlomového roku 1968. České umělecké a kreativní výboje z této doby dosáhly v mnoha ohledech evropského a světového ohlasu či pozornosti.</t>
  </si>
  <si>
    <t>Výdaje výstavy byly spočítány bez rezerv a maximálním důrazem na využití různorodého materiálu, což má své důsledky v pro eventuální omezení nákladů na přípravu akcí. Jak je patrné z jeho konceptu, projekt hodlá pokrýt široké spektrum výtvarné kultury ve všech relevantních dobových souvislostech. Omezení výdajů bude znamenat přímý a zásah do naplňování zmíněné celkové koncepce a v současně redukci doprovodných akcí, které mají dotvořit celkový smysl představovaných objektů, dokumentů a dalších artefaktů a oslovit co nejširší publikum. Proto považujeme redukci nákladů o 10% za maximální.</t>
  </si>
  <si>
    <t>MZV</t>
  </si>
  <si>
    <t>MŠMT</t>
  </si>
  <si>
    <t>Masarykův ústav a Archiv AV ČR, v.v.i.</t>
  </si>
  <si>
    <t>Ústav státu a práva AV ČR, v. v. i.</t>
  </si>
  <si>
    <t xml:space="preserve">MZV </t>
  </si>
  <si>
    <t>Filosofický ústav AV ČR, v.v.i.</t>
  </si>
  <si>
    <t>Česká olympijská a.s.</t>
  </si>
  <si>
    <t xml:space="preserve">CzechTourism </t>
  </si>
  <si>
    <t>Národní zemědělské muzeum, s.p.o.</t>
  </si>
  <si>
    <t>Zpřístupnění Knihovny T. G. Masaryka</t>
  </si>
  <si>
    <t>Československo v proměnách Evropy 20. století</t>
  </si>
  <si>
    <t>History of Czechoslovakia</t>
  </si>
  <si>
    <t>Die Geschichte der Tschechoslowakei</t>
  </si>
  <si>
    <t>Elektronický modul Republika, její právo a instituce</t>
  </si>
  <si>
    <t>Výzkumný modul ustavování státu a jeho aktéři</t>
  </si>
  <si>
    <t>Interdisciplinární konference Na prahu nové doby</t>
  </si>
  <si>
    <t>Czech Innovation Expo</t>
  </si>
  <si>
    <t>Česká státnost 1918</t>
  </si>
  <si>
    <t>Dědictví českého jazyka a literatury</t>
  </si>
  <si>
    <t>CzechImage</t>
  </si>
  <si>
    <t>Intelektuálové a moc</t>
  </si>
  <si>
    <t>„Mezinárodní souvislosti roku 1968“</t>
  </si>
  <si>
    <t>Pražské jaro 1968</t>
  </si>
  <si>
    <t>Olympijské hry 2018 Pchjongčchang</t>
  </si>
  <si>
    <t>CzechTourism Trade Show</t>
  </si>
  <si>
    <t>Tourfilm – festival filmů s cestovatelskou tematikou</t>
  </si>
  <si>
    <t>Příběh potravin (8. ročník)</t>
  </si>
  <si>
    <t>Živočišná výroba v samostatné Č(S)R a její vývoj do současnosti</t>
  </si>
  <si>
    <t>Tradiční české značky a export</t>
  </si>
  <si>
    <t>Tradiční české firmy stále dobývají svět</t>
  </si>
  <si>
    <t>Vstup do muzea v jubilejním roce zdarma</t>
  </si>
  <si>
    <t xml:space="preserve">Jubilejní výstava, expozice v NZM </t>
  </si>
  <si>
    <t>Propagace aktivit spojených s jubileem</t>
  </si>
  <si>
    <t>Vydání publikace k jubilejnímu roku</t>
  </si>
  <si>
    <t>Rozvoj zemědělského výzkumu od roku 1918 do současnosti</t>
  </si>
  <si>
    <t>80. výročí založení základního kamene budovy MZe</t>
  </si>
  <si>
    <t>Archiv České koruny</t>
  </si>
  <si>
    <t>Republika československá, 1918-1939</t>
  </si>
  <si>
    <t>Literární kronika první republiky</t>
  </si>
  <si>
    <t>Mezinárodní konference k Pražskému jaru</t>
  </si>
  <si>
    <t>Katalogizace a zpřístupnění Knihovny T. G. Masaryka</t>
  </si>
  <si>
    <t>Mezinárodní vědecká konference</t>
  </si>
  <si>
    <t>Výzkumný modul</t>
  </si>
  <si>
    <t>Konference</t>
  </si>
  <si>
    <t>Výstavní projekt a doprovodné programy</t>
  </si>
  <si>
    <t>Literární soutěž</t>
  </si>
  <si>
    <t>Mezinárodní konference</t>
  </si>
  <si>
    <t>Výstava českého designu a filmová přehlídka</t>
  </si>
  <si>
    <t>Olympijské hry</t>
  </si>
  <si>
    <t>B2B</t>
  </si>
  <si>
    <t>Festival</t>
  </si>
  <si>
    <t>Výstava archiválií</t>
  </si>
  <si>
    <t>MÚA AV ČR spravuje (ovšem nevlastní) rozsáhlou knihovnu a archiv T. G. Masaryka (cca 160.000 svazků). Tato cenná knihovna a archiv však nejsou zkatalogizované, resp. zpracované a tudíž nejsou přístupné veřejnosti. Katalogizace knihovny, která obsahuje i sbírku asi 10.000 starých tisků, a zpracování archivu (cca 2.500 kartonů) umožní využití těchto unikátních pramenů vědcům, studentům i široké veřejnosti. Zpracování s ohledem na rozsah je plánováno na celkem 4 roky (2017-2020)</t>
  </si>
  <si>
    <t>Mezinárodní vědecká konference v Senátu Parlamentu ČR. Časový rozsah konference bude 2,5 dne, přičemž první dopoledne bude v hlavním jednacím sále vyhrazeno projevům významných politických a diplomatických osobností, které budou zakončeny dvěma hlavními syntetickými referáty českého a slovenského historika. Poté se vlastní jednání konference přesune do sekcí. Chronologicky bude program konference zahrnovat období od 19. století (předpoklady vzniku československé státnosti) až po konec 20. století, tedy do vzniku nástupnických států, České republiky a Slovenské republiky. Na závěr bude uspořádán diskusní kulatý stůl Česká republika a Slovenská republika jako nástupnické státy Československa. Z konference vzejde recenzovaná monografie na vysoké odborné úrovni a s nejnovějšími výsledky vědeckého výzkumu.</t>
  </si>
  <si>
    <t xml:space="preserve">Hlavním cílem publikace bude prezentovat širší mezinárodní odborné veřejnosti (která doposud takto koncipovanou knihu nemá k dispozici) základní obrysy vývoje Československa od jeho vzniku (resp. kořenů a geneze) až po jeho dekompozici do dvou nástupnických států. Jednotící ideou pak bude sledování osudů malého, dominantně nacionálně dualistického státu v zájmovém průsečíku několika velmocí, především Německa a Sovětského svazu a jejich ovlivňování vnitřního vývoje československého státu. Důležitou roli bude hrát posouzení, co z obecného hlediska Československo znamenalo pro evropskou historii a jaké modely z jeho historie lze využít či naopak odmítnout i pro současná řešení mezinárodněpolitických krizí současného světa. </t>
  </si>
  <si>
    <t>Streetová výstava určená pro 24 měst ČR</t>
  </si>
  <si>
    <t>Elektronický modul</t>
  </si>
  <si>
    <t>Výzkumný modul, zaměřující se na ustavování a strukturaci státní moci v počátcích republiky a na jeho aktéry, jimiž byli výraznou měrou právníci (Meissner, Weyr, Bouček, Winter a další), stejně jako na změny a vývoj společenského vědomí v době vzniku republiky a v prvních několika letech po něm, a se zřetelem k širším středoevropským souvislostem. Výzkumný modul by si všímal jednak obou ústav (prozatímní ústavy z roku 1918, Ústavní listina z roku 1920), jejich novelizací, ale i neuskutečněných návrhů a promýšlených a diskutovaných alternativ, způsobu faktického strukturování státní moci (členění, vývoj agend ministerstev a jiných ústředních úřadů), problematiky právních reforem počátku 20. let (např. pozemkové reformy, rekodifikací a procesu unifikace práva na území republiky), problematiky diktatury na Slovensku, úsilí o nové uspořádání správních celků (župy) a dalších závažných dobových společenských otázek. Výzkum by probíhal od ledna 2017 do října 2018. Výstupem výzkumu by byly dvě tištěné odborné monografie, jedna odborná monografie ve formě e-knihy a dále dvě příručky, určené (vysoce kvalitní) popularizaci vědeckých poznatků, zvláště ve vztahu ke školám a široké veřejnosti. Odborný tým by se rovněž podílel na obsahovém výběru dvou tematických antologií dokumentů ve formě e-knih, vydaných v rámci Elektronického modulu Republika, její právo a instituce.</t>
  </si>
  <si>
    <t>Interdisciplinární konference Na prahu nové doby (nazvaná dle programového článku významného právníka, profesora Václava Hory z ledna 1919) si klade za cíl zmapovat dobová právní a filosofická východiska a myšlenkové světy aktérů vzniku republiky v konfrontaci s dobovým vývojem a v kontextu střední Evropy. Předpokládáme účast především právních historiků, historiků a filosofů, případně odborníků z dalších společenskovědních oborů. Z vybraných příspěvků konference by vznikly dvě knihy: tištěná kolektivní monografie a další odborná e-kniha. Příprava akce by probíhala během roku 2018, konference samotná by se uskutečnila na konci října 2018 v hlavní budově AV ČR a byla by doprovázena dalšími menšími popularizačními a společenskými akcemi. Výhledově by touto konferencí mohla být založena tradice akademických česko-slovenských konferencí, bilancujících různá období společné minulosti.</t>
  </si>
  <si>
    <t>Přednášky, konference, koncerty a další typy výročních akcí po celém světě.</t>
  </si>
  <si>
    <t>Připomenutí významu českého jazyka a literatury v mezinárodním kontextu. Renomovaná soutěž pro mladé překladatele Cena Susanny Roth, soutěž pro studenty bohemistiky na téma vzniku ČSR, rezidenční pobyty. Literární happening Noc literatury spojená s výročím podepsání Manifestu čs. spisovatelů. Interaktivní prezentace české filmové tvorby ve vztahu k literatuře.</t>
  </si>
  <si>
    <t>konference</t>
  </si>
  <si>
    <t>Konference bude zorganizována ve spolupráci s ÚSD AV ČR, v.v.i. a bude na ni pozváno pět zahraničních badatelů. Akce bude probíhat v anglickém jazyce.</t>
  </si>
  <si>
    <t xml:space="preserve">Jednorázové projektové výběrové řízení na projekty pro nevládní a neziskové organizace a VŠ pracoviště v Česku s cílem stimulovat veřejnou diskusi o zahraničně politickém rozměru Pražského jara a o mezinárodních souvislostech éry 60. let v západní Evropě. </t>
  </si>
  <si>
    <t>Reflexe československé společnosti v šedesátých letech v kontextu celosvětového reformního hnutí. Politické uvolnění, revolta mládeže, novátorská umělecká tvorba, rezonující ve světě. Originálně koncipovaná výstava mapující vývoj českého designu a módy. Filmové přehlídky české nové vlny a animovaného filmu, prezentace Laterny magiky a Kinoautomatu. Konference, panelové diskuse, přednášky, besedy, soutěže a workshopy pro mladé v Českých centrech v zahraničí.</t>
  </si>
  <si>
    <t xml:space="preserve">Prezentace České republiky v rámci Českého domu, který je otevřen pro veřejnost, partnery a sportovce. Český dům na OH 2018 – součástí bude expozice prezentující Českou republiku a její hlavní komunikační téma 2018. Další podpora přímo v ČR prostřednictvím olympijských parků v regionech. </t>
  </si>
  <si>
    <t>Hlavním cílem projektu je zprostředkování nových obchodních partnerství mezi zahraničními a českými podnikateli, regiony či dalšími institucemi a také podpora destinační značky Czech Republic – Land of Stories na mezinárodních trzích. Zároveň projekt představí ucelený koncept výročí včetně modelových itinerářů a pobytových balíčků (pakety) k podpoře prodeje na zahraničních trzích.</t>
  </si>
  <si>
    <t>Hlavním cílem projektu je zprostředkování nových obchodních partnerství mezi řediteli zahraničních zastoupení CzechTourism a českými podnikateli, regiony či dalšími institucemi. Záměrem je zároveň představení marketingových aktivit pro rok 2018.</t>
  </si>
  <si>
    <t>Průvodcovaná prohlídka a naučná stezka v rámci farmy VÚŽV Uhříněves – ukázky hlavních druhů (plemen) hospodářských zvířat,  zemědělských plodin, s odbornými informacemi a kvízovou soutěží pro účastníky (zaměřeno na školy a rodiny s dětmi), dvoudenní akce</t>
  </si>
  <si>
    <t xml:space="preserve">Vývoj výroby živočišných potravin, technologií, dosahované výsledky </t>
  </si>
  <si>
    <t>Zaměřeno na podporu exportu. Příběhy firem, které dodnes pomáhají propagaci Česka v zahraničí.</t>
  </si>
  <si>
    <t>Jednodenní seminář o rozvoji vědeckého výzkumu v oblasti zemědělské prvovýroby</t>
  </si>
  <si>
    <t>Na pátek 18. 05. 2018 proto plánujeme řadu akcí přímo v budově MZe, následující den potom den otevřených dveří spojený s připomínkou historických událostí první republiky.</t>
  </si>
  <si>
    <t>Výstava unikátního souboru archiválií – Národní kulturní památky – dokumentující historii české státnosti</t>
  </si>
  <si>
    <t>24. - 26. října 2018</t>
  </si>
  <si>
    <t>Podzim 2018</t>
  </si>
  <si>
    <t>Výstava stručnou a laicky přístupnou formou přiblíží vznik a vývoj Československé republiky. Cílovou skupinou jsou občané, kteří zpravidla nenavštěvují klasické výstavy v muzeích apod.</t>
  </si>
  <si>
    <t>V návaznosti na existující struktury a technologie v Ústavu státu a práva v současnosti řešeného projektu Národní právní dědictví (NAKI II) bude vytvořena právněhistorická nástavba, speciálně zaměřená na právní a historické informace z období vzniku republiky a počátečních let její existence. Pro nástavbu by byly tyto materiály vyhledány a v jejím rámci systematicky uspořádány a zpřístupněny. Výsledkem by byla trvale přístupná (vznik trvalé hodnoty) a Ústavem státu a práva AV ČR dlouhodobě i v budoucnosti provozovaná, průběžně dále doplňovaná platforma, využitelná ke zkoumání práva a historického vývoje prvních let republiky v jejím středoevropském kontextu. Cílem by bylo zpřístupnit zejména dnes nedostupné nebo obtížně dostupné materiály. Nástavba by vedle svého odborného účelu (právněhistorická a historická odborná databáze) měla i svůj (vysoce kvalitní) prvek popularizační ve formě tematických elektronických výstav, určených školám a široké veřejnosti, e-knih (antologie dokumentů) a zejména geografické informační aplikace interaktivním způsobem propojující se současností pozapomenutá místa dějů, souvisejících se vznikem a počátky republiky.</t>
  </si>
  <si>
    <t>1. 1. 2017 – 31. 12. 2018</t>
  </si>
  <si>
    <t>Hlavním výstupem bude reprezentativní obrazově-výkladová publikace určená širší veřejnosti, která v celkem 20 kapitolách soustředěných vždy k jednomu roku z intervalu 1918–1938 přiblíží formou kalendária, tematického výkladu o vybraných jevech (např. knižní trh, pražská německá literatura, Podkarpatská Rus v literatuře, literární ceny, cenzura, spisovatelská sdružení, import a export literatury atd.) a interpretací vybraných děl klíčové události a jevy prvorepublikové literární kultury.</t>
  </si>
  <si>
    <t>Konference k padesátému výročí pražského jara pojatá jako velkorysý  pokus učinit uvažování o významu a dědictví roku 1968 průsečíkem transnacionálních a dlouhočasových perspektiv nahlížejících z různých úhlů vztah minulosti a současnosti ve skutečně širokém kontextu mezinárodním i domácím. Výrazným rysem takto pojaté konference bude srovnávací aspekt: pražské jaro a jeho násilné ukončení jako jeden z případů krizí v zemích sovětského bloku a jeden z případů sovětské vojenské intervence ve „spojeneckých“ zemích. To umožní zároveň prozkoumat relevanci a eventuální druhý život konceptů a představ roku 1968 pro skutečnou transformaci po roce 1989. Takto pojatá akce učiní z tématu roku 1968 nejen událost s potenciálem přitáhnout zájem široké domácí veřejnosti, ale, doufejme, i jednou ze stěžejních událostí evropské či světové historiografie.</t>
  </si>
  <si>
    <t>9. – 25. 2. 2018</t>
  </si>
  <si>
    <t>Květen či září 2018</t>
  </si>
  <si>
    <t xml:space="preserve">Vznik NZM je úzce propojen se vznikem ČSR a republikánskou tradicí. Významným iniciátorem projektu byl Antonín Švehla. NZM si v roce 2018 připomene 100 let od svého založení. V tomto kontextu představí výstava unikátní sbírkové předměty související s těmito fenomény. </t>
  </si>
  <si>
    <t>Vznik NZM je úzce propojen se vznikem ČSR a republikánskou tradicí. Významným iniciátorem projektu byl Antonín Švehla. NZM si v roce 2018 připomene 100 let od svého založení. V tomto kontextu je třeba propagační kampaní upozornit veřejnost na nezastupitelnou roli zemědělství v historii českého státu a jeho význam pro budoucnost.</t>
  </si>
  <si>
    <t>Vznik NZM je úzce propojen se vznikem ČSR a republikánskou tradicí. Významným iniciátorem projektu byl Antonín Švehla. NZM si v roce 2018 připomene 100 let od svého založení. V tomto kontextu představí v průběhu let 2017 a 2018 unikátní sbírkové předměty související s těmito fenomény. Vzhledem k charakteru a významu tohoto jubilea je nezbytné provést preparaci, konzervaci a restaurování řady unikátních natur faktů a artefaktů ze sbírky NZM, které bez těchto odborných zásahů nelze prezentovat veřejnosti.</t>
  </si>
  <si>
    <t xml:space="preserve">Vznik NZM je úzce propojen se vznikem ČSR a republikánskou tradicí. Významným iniciátorem projektu byl Antonín Švehla. NZM si v roce 2018 připomene 100 let od svého založení. V tomto kontextu představí publikace zmíněné fenomény. </t>
  </si>
  <si>
    <t>Spolupráce je možná zejména pro výzkum slovacik v této knihovně a archivu. Žádoucí je i společná prezentace písemného a literárního odkazu prvního prezidenta ČSR.</t>
  </si>
  <si>
    <t>Ústav štátu a práva SAV, spolupráce na výzkumu</t>
  </si>
  <si>
    <t>Ústav štátu a práva SAV, spolupráce (případně spolupořadatelství), odborná spolupráce a účast pracovníků na konferenci</t>
  </si>
  <si>
    <t>Vydání knihy – k výročí vzniku Československé republiky (před 28. 10. 2018).</t>
  </si>
  <si>
    <t>Ano, dle konkrétních destinací.</t>
  </si>
  <si>
    <t>Ústav štátu a práva SAV – spolupráce na zpřístupnění dokumentů zejména slovenské provenience a další odborná spolupráce</t>
  </si>
  <si>
    <t>Nabídku spolupráce přijal Ústav slovenskej literatúry SAV; předmětem spolupráce bude vypracování slovenských tematických kapitol, koordinace příspěvků do kalendária a redakce pasáží o slovenské literatuře v období 1. republiky.</t>
  </si>
  <si>
    <t>Společné pracoviště SAV, FF Univerzita P.J.Šafárika Košice, ÚPN Bratislava – podíl na přípravě, účast na konefrenci</t>
  </si>
  <si>
    <t>Cílem výstavy bude přiblížit školství 1. československé republiky v jeho celé šíři, včetně měnícího se postavení učitele, vztahu k novému státnímu útvaru, menšinovému školství, zdůraznit, v čem bylo jedinečné a co nového přineslo světu. Výstava bude odrážet rozdíl mezi rakouskou a republikánskou školou. V maximální míře se zaměří na každodenní život školy. Výstava prvorepublikovou problematiku přiblíží pomocí čtyř okruhů.</t>
  </si>
  <si>
    <t>Metodická podpora</t>
  </si>
  <si>
    <t>Duben 2018 – začátek roku 2019</t>
  </si>
  <si>
    <t>2. polovina r. 2018</t>
  </si>
  <si>
    <t>duben/ květen 2018 Praha, Liberec</t>
  </si>
  <si>
    <t>Příprava 2017, průběžně 2018</t>
  </si>
  <si>
    <t>Zástupci obecních a krajských zastupitelstev (slavnostní večer, zahájení B2B incomingového workshopu)</t>
  </si>
  <si>
    <t>ministr zemědělství, velvyslanec SR, premiér vlády</t>
  </si>
  <si>
    <t>Ministryně školství, mládeže a tělovýchovy</t>
  </si>
  <si>
    <t>Účast velvyslance Slovenské republiky, případně státní činitelů SR na veřejném uvedení modulu před konferencí Na prahu nové doby v roce 2018</t>
  </si>
  <si>
    <t>CzechTourism</t>
  </si>
  <si>
    <t>Interaktivní výstava, katalog, seminář</t>
  </si>
  <si>
    <t>Dopady událostí r. 1968 a normalizace na oblast československého školství, přiblížené pomocí zakázaných učebnic a odborných publikací, medailonků zakázaných autorů a dalších veřejnosti běžně nedostupných informací.</t>
  </si>
  <si>
    <t>Nejvýznamnější akce svého druhu v České republice a v regionu střední Evropy. Souběžně se koná veletrh Top Gastro &amp; Hotel. První dva dny jsou určeny odborníkům a druhé dva dny laické veřejnosti. Organizátorem je Incheba Expo Praha. CzechTourism navrhuje Slovensko jako zemi Partnera.</t>
  </si>
  <si>
    <t>2. pololetí r. 2018</t>
  </si>
  <si>
    <t>Slovenská agentúra pre cestovný ruch</t>
  </si>
  <si>
    <t>Historický ústav AV ČR Praha
Historický ústav SAV Bratislava</t>
  </si>
  <si>
    <t>Masarykův ústav a Archiv AV ČR, v.v.i.
Středisko společných činností AV ČR, v.v.i.</t>
  </si>
  <si>
    <t>Ústav pro českou literaturu AV ČR, v. v. i.
Spolupráce: Památník národního písemnictví v Praze</t>
  </si>
  <si>
    <t>Projekt CzechImage otevře veřejnou i odbornou diskusi, jaká je současná značka ČR v reflexi roku 1918, jaké konkrétní kroky nastavit pro vylepšení celkového současného brandu ČR v zahraničí.
Výstavy studentů grafických škol v ČR a v zahraničí na téma CzechImage 2018, otevření dialogu a pohledu mladé generace na současný brand ČR.
Atraktivní komunikační formáty: konference, panelové diskuse, think tanky, výzkumy, kulaté stoly, přednášky, besedy, soutěže v zahraničí i v ČR.</t>
  </si>
  <si>
    <t>Příběhy jednotlivých firem, které byly a jsou známé a úspěšné v zahraničí</t>
  </si>
  <si>
    <t xml:space="preserve">Vznik NZM je úzce propojen se vznikem ČSR a republikánskou tradicí. Významným iniciátorem projektu byl Antonín Švehla. NZM si v roce 2018 připomene 100 let od svého založení. 
V tomto kontextu bychom rádi maximálně usnadnili veřejnosti návštěvu Národního zemědělského muzea (pobočka Praha) a seznámili ji s bohatou historií muzea a jeho činnosti od roku 1918. </t>
  </si>
  <si>
    <t>Účelem informační kampaně, metodické podpory a odborných diskusí je soustředění, vytřídění a využití dostupné odborné i populární literatury a dalších informačních zdrojů k tématu pro školní praxi ve jmenovaných vzdělávacích oborech, zhotovení příkladů dobré výukové praxe pro školy, a také nabídka možné koordinace a spolupráce vyučujících s kulturními a vzdělávacími institucemi zainteresovanými k uvedenému výročí.
Výstupy:
 - Katalog zdrojů ke jmenovanému výročí (výběr odborné, učebnicové a populární literatury, dobových pramenů, školních a mediálních projektů, přehled participujících odborných institucí a organizací, muzeí, galerií, jejich výstav, programů a projektů se zaměřením k tématu).
 - Digifolio na metodickém portálu www.rvp.cz soustřeďující informační a didaktický materiál k podpoře tématu s popisem vybraných metod práce a konkrétními inspirativními ukázkami dobré praxe ze jmenovaných vzdělávacích oborů.</t>
  </si>
  <si>
    <t>Festival Tourfilm konaný od roku 1967 je nejstarším mezinárodním filmovým festivalem s turistickou tematikou na světě. Festival je jedním ze 17 členů Mezinárodního výboru turistických filmových festivalů (Comité International des Festivals du Film Touristique, CIFFT), jehož posláním je sdružovat a rozvíjet nejprestižnější mezinárodní festivaly zaměřené na audiovizuální díla odvětví cestovního ruchu. Do festivalových soutěžních sekcí se každoročně přihlašují stovky zahraničních filmů a televizních pořadů s tematikou cestovního ruchu. 
Nedílnou součástí festivalu Tourfilm je od roku 2003 jeho regionální odnož s názvem TourRegionFilm, která je zaměřena na produkci tuzemských filmových děl, spotů a upoutávek s tematikou cestování. Ve spojitosti se 100. výročím založení Československa je jako partnerská destinace předběžně navrhováno Slovensko.</t>
  </si>
  <si>
    <t>Publikace „Národní“ školství za první československé republiky zaměřuje pozornost na otázku vývoje, vymezení vzdělávacích cílů a obsahů obecných a měšťanských škol jako institucí, v nichž většina meziválečné populace v ČSR plnila povinnou školní docházku. Zřetel je věnován rovněž reformě vyučovacích metod, otázce pomůcek v tehdejší škole. 
„Národní“ školství je tematizováno jako prostředek řešení tzv. národní i sociální otázky v mnohonárodnostním Československu.  Nastíněna je dále diskuse v oblasti vztahu školy a církve, ale i problematika výchovy občana demokratického státu. Každodenní chod „národních“ škol byl výsledkem odborné pedagogické diskuse, ale i diskuse v širší učitelské veřejnosti sdružené v mnoha učitelských organizacích, odborných fórech a institucích, jež jsou v knize vzpomenuty. Publikace zaměřuje pozornost na danou problematiku u českého a německého učitelstva v českých zemích ČSR. Dále je v samostatných kapitolách tematizován stav školství na Slovensku a Podkarpatské Rusi. Stranou pozornosti nezůstaly ani otázky dívčího vzdělávání a žen učitelek či problematika speciálního školství.</t>
  </si>
  <si>
    <t xml:space="preserve">Divadelní ústav v Bratislavě, Institut umění Praha, Národní divadlo / </t>
  </si>
  <si>
    <t>Historický ústav AV ČR Praha / Historický ústav SAV Bratislava</t>
  </si>
  <si>
    <t xml:space="preserve">V rámci Senátu se bude jednat o dvě na sebe navazující výstavy – jedna menší k příležitosti konference pro návštěvníky Senátu v tzv. Mytologické chodbě za využití stávajících výstavních prostředků. Druhá, větší, určená pro veřejnost, by byla venkovní ve Valdštejnské zahradě s předpokládaným termínem konání červenec-říjen 2018 za použití pronajatých venkovních panelů s voděodolnými postery. V případě obou výstav by šlo o multilingvální projekt, určený českým i zahraničním návštěvníkům.  </t>
  </si>
  <si>
    <t>Podpora, realizace a prezentace výročních akcí v síti zastupitelských úřadů ČR (115 ZÚ)</t>
  </si>
  <si>
    <t>ČR postrádá komplexní marketingový nástroj, pomocí kterého by bylo možné přiblížit dědictví a současnou vyspělost českého národa. Projekt Czech Innovation Expo by měl průřezově představit příspěvek svébytného národa ve středu Evropy k vědecko-technickému pokroku ve světě ve stoleté retrospektivě. Současně by měl nastínit potenciál budoucího rozvoje, a to v souladu s koncepcí Vlády ČR: „Národní strategie inteligentní specializace“ (aktualizace 11. 7. 2016), která vymezuje nejperspektivnější odvětví. 
Záměr vychází z paralely inovačního podnikání za první republiky s aktuálními výzvami. Ve dvacátých letech minulého století u nás docházelo k nahrazování ruční práce strojní výrobou a novými technologiemi (např. Baťa - pásová výroba). Nyní čelíme výzvám vyplývajícím z rozvoje vědecko-technologické infrastruktury (parky a inovační centra) a z iniciativy Průmysl 4.0 (ČR je v některých oblastech ICT světovým leaderem). Oba dějinné mezníky, tj. počátek dvacátého století a zrod Průmyslu 4.0, vytvářejí prostor pro skokové zvýšení produktivity práce, které ústí v rapidní změnu struktury ekonomiky. Putování výstav ve spolupráci se ZÚ po celém světě.</t>
  </si>
  <si>
    <t>Reflexe rozpadu Rakouska-Uherska a nového poválečného uskupení Evropy, formování veřejných i soukromých institucí a podnikatelského prostředí. Tematické výstavy a aktivity v atraktivních formátech: konference, panelové diskuse, přednášky, besedy, soutěže a workshopy pro mladé v Českých centrech v zahraničí. Putování výstav ve spolupráci se ZÚ po celém světě.</t>
  </si>
  <si>
    <t xml:space="preserve">Slovenské národné muzeum, spolupráce na přípravě výstavy / </t>
  </si>
  <si>
    <t>2017-2020</t>
  </si>
  <si>
    <t>Historický ústav AV ČR ve spolupráci se Senátem PČR (týká se i výročí 1968 a 1993)</t>
  </si>
  <si>
    <t xml:space="preserve">Mezinárodní konference </t>
  </si>
  <si>
    <t xml:space="preserve">ano </t>
  </si>
  <si>
    <t>kniha</t>
  </si>
  <si>
    <t>Druhá polovina roku 2018</t>
  </si>
  <si>
    <t>Termín bude ustanoven v období 1. 1. 2018 – 31. 12. 2018</t>
  </si>
  <si>
    <t>Publikace</t>
  </si>
  <si>
    <t xml:space="preserve">Přednášky, konference, koncerty a další typy výročních akcí po celém světě. </t>
  </si>
  <si>
    <t>V průběhu roku 2018</t>
  </si>
  <si>
    <t>Selektivně dle destinace</t>
  </si>
  <si>
    <t>Česká centra</t>
  </si>
  <si>
    <t>2018 -  2019</t>
  </si>
  <si>
    <t>Pouze v SR</t>
  </si>
  <si>
    <t xml:space="preserve">Česká centra/MZV  </t>
  </si>
  <si>
    <t>Tematické výstavy ve 20ti světových jazycích a doprovodné aktivity</t>
  </si>
  <si>
    <t>Příprava a výroba výstav r. 2017, realizace 2018</t>
  </si>
  <si>
    <t xml:space="preserve">Česká centra  </t>
  </si>
  <si>
    <t>2018 - 2019</t>
  </si>
  <si>
    <t>Výstavní projekt</t>
  </si>
  <si>
    <t>Ústav pro soudobé dějiny AV ČR</t>
  </si>
  <si>
    <t>Jednorázové projektové výběrové řízení na projekty pro nevládní a neziskové organizace a VŠ pracoviště v Česku s cílem stimulovat veřejnou diskusi o zahraničně politickém rozměru Pražského jara a o mezinárodních souvislostech éry 60. let v západní Evropě.</t>
  </si>
  <si>
    <t xml:space="preserve">Vyhlášení projektového výběrového řízení: léto 2017, termín pro podání návrhů: podzim 2017. Realizace během roku 2018. </t>
  </si>
  <si>
    <t>Historický ústav AV ČR Praha
Historický ústav SAV Bratislava (týká se i výročí 1968 a 1993)</t>
  </si>
  <si>
    <t>Historický ústav AV ČR Praha
Historický ústav SAV Bratislava (týká se i výročí 68 a 93)</t>
  </si>
  <si>
    <t>v jednání</t>
  </si>
  <si>
    <t>Czech Republic Travel Trade Day</t>
  </si>
  <si>
    <t>léto 2017</t>
  </si>
  <si>
    <t>Holiday World</t>
  </si>
  <si>
    <t>Veletrh cestovního ruchu</t>
  </si>
  <si>
    <t>15. - 18. 2. 2018</t>
  </si>
  <si>
    <t>MO</t>
  </si>
  <si>
    <t>28.10.2018</t>
  </si>
  <si>
    <t>Jaro-podzim 2018</t>
  </si>
  <si>
    <t xml:space="preserve">Pojízdná replika vlaku, ve kterém žili čs. legionáři na Transsibiřské magistrále. V roce 2018 bude vlak putovat po krajských městech s cílem připomínat 100. výročí vystoupení čs. legií v Rusku a 100. výročí vzniku samostatného státu. </t>
  </si>
  <si>
    <t>Národní pouť na Vítkově</t>
  </si>
  <si>
    <t>V rámci státního pietního aktu u příležitosti 100. výročí vzniku samostatného československého státu na Vítkově, připravit pro veřejnost ukázky výstroje a výzbroje legionářských jednotek.</t>
  </si>
  <si>
    <t>V rámci slavnostní vojenské přehlídky OS ČR připravit její historickou část, kde budou představeny jednotlivé legionářské jednotky v historických dobových uniformách.</t>
  </si>
  <si>
    <t>Iniciovat výsadbu Lip Svobody u příležitosti 100. výročí vzniku samostatného československého státu  v parcích a na veřejných místech po celém území České republiky.</t>
  </si>
  <si>
    <t>ČsOL</t>
  </si>
  <si>
    <t>Pokračování činnosti Informačního centra v Praze 2, Sokolská 33 a provozování bezplatné (zelené) telefonní linky 800 888 945 s cílem odpovídat na osobní, telefonické či mailové dotazy občanů na téma československých legií.</t>
  </si>
  <si>
    <t>ČsOL + MO</t>
  </si>
  <si>
    <t>U příležitosti 100. výročí bojů našich ruských legií u ukrajinského železničního uzle Bachmač spoluorganizovat národní pouť k uctění památky čs. legionářů a odhalení obnovených pomníků padlým čs. dobrovolníkům.</t>
  </si>
  <si>
    <t>8.-13.3.2018</t>
  </si>
  <si>
    <t>U příležitosti 100. výročí vystoupení našich legií proti bolševikům na Transibiřské magistrále spoluorganizovat národní pouť do Povolží k uctění památky čs. legionářů a odhalení obnovených pomníků padlým čs. dobrovolníkům.</t>
  </si>
  <si>
    <t>4. - 6. 6. 2018</t>
  </si>
  <si>
    <t>U příležitosti 100. výročí bojů čs. legií na řece Piavě a poprav čs. dobrovolníků spoluorganizovat pouť k S. Dona di Piave k uctění památky padlým čs. dobrovolníkům.</t>
  </si>
  <si>
    <t>15. - 20. 5. 2018</t>
  </si>
  <si>
    <t>U příležitosti Dne ozbrojených sil a 100. výročí odevzdání praporu a přísahy 21. čs. stř. pluku a 100. výročí bojů našich legionářů v Alsasku spoluorganizovat národní pouť k uctění památky čs. legionářů a odhalení pomníků padlým čs. dobrovolníkům.</t>
  </si>
  <si>
    <t>29. 6. - 4. 7. 2018</t>
  </si>
  <si>
    <t>U příležitosti 100. výročí bojů našich legií proti bolševikům na Transsibiřské magistrále spoluorganizovat národní pouť na Ural a na Bajkal k uctění památky čs. legionářů a odhalení obnovených pomníků padlým čs. dobrovolníkům.</t>
  </si>
  <si>
    <t>4. - 7. 8. 2018</t>
  </si>
  <si>
    <t>U příležitosti 100. výročí bojů čs. legií na Doss Altu spoluorganizovat pouť do Rovereta a Arca k uctění památky padlých čs. dobrovolníků.</t>
  </si>
  <si>
    <t>20. - 24. 9. 2018</t>
  </si>
  <si>
    <t>U příležitosti 100. výročí bojů čs. legií u Vouziers a Terronu spoluorganizovat národní pouť do Francie k uctění památky padlých čs. dobrovolníků.</t>
  </si>
  <si>
    <t>18. - 23. 10. 2018</t>
  </si>
  <si>
    <t>Organizace pravidelné konference ČsOL k připomenutí 100. výročí vzniku Československa a bojů za jeho samostatnost.</t>
  </si>
  <si>
    <t>Putovní výstavy ČsOL</t>
  </si>
  <si>
    <t xml:space="preserve">Realizace putovních výstav z dějin naší armády v době bojů za naši samostatnost (výstavy Československé legie 1914-1920, Československé legie v Rusku, Čs. legie ve Francii, Čs. legie v Itálii, Čs. legie v Srbsku, Čeští a slovenští krajané v USA, Boje na Slovensku 1918-1919, Výzbroj a výstroj čs. legií, Čs. legionáři v armádách Dohody, Vznik ČSR, Dějiny ČsOL a TGM a armáda) na 75 různých místech v České republice. </t>
  </si>
  <si>
    <t>Realizace stálých výstav z cyklu Cesta legionáře o vzniku a působení československých legií a o jejich činnosti na Křivoklátě, v Josefově, Liberci a Praze.</t>
  </si>
  <si>
    <t>Vydání reprezentativní publikace Stručné dějiny československých legií 1914-1920 o vzniku čs. zahraniční armády a bojích za vznik samostatného Československa.</t>
  </si>
  <si>
    <t>Pietní akt v Lánech.</t>
  </si>
  <si>
    <t>Výročí úmrtí M. R. Štefánika</t>
  </si>
  <si>
    <t>Pietní akt v Praze na Petříně.</t>
  </si>
  <si>
    <t>Pietní akt u pamětní desky v Olomouci u příležitosti 100. výročí bojů čs. legionářů u Bachmače k uctění památky padlých čs. dobrovolníků.</t>
  </si>
  <si>
    <t>Pietní akt v Praze na Olšanech u příležitosti 100. výročí bojů čs. legionářů na řece Piavě k uctění památky popravených čs. dobrovolníků</t>
  </si>
  <si>
    <t>Pietní akt u hrobu neznámého vojína v Praze na Vítkově u příležitosti 100. výročí vystoupení čs. legionářů proti bolševikům a k uctění památky padlých čs. dobrovolníků.</t>
  </si>
  <si>
    <t>Pietní akt v Národním památníku na Vítkově u příležitosti Dne ozbrojených sil a 100. výročí přísahy čs. legionářů v Darney.</t>
  </si>
  <si>
    <t xml:space="preserve">Pietní akt v Praze na Olšanech u příležitosti 100. výročí bojů čs. legionářů v Itálii a </t>
  </si>
  <si>
    <t>Pietní akt u příležitosti 100. výročí bojů k uctění památky padlým čs. dobrovolníků.</t>
  </si>
  <si>
    <t>Spoluorganizace pietních aktů ve městech a obcích České republiky u příležitosti 100. výročí vzniku samostatného československého státu.</t>
  </si>
  <si>
    <t>Pietní akt u příležitosti 100. výročí historické události.</t>
  </si>
  <si>
    <t xml:space="preserve">Pietní akt v Národním památníku na Vítkově u příležitosti 100. výročí konce 1. světové války </t>
  </si>
  <si>
    <t>Vojensko-historická ukázka u příležitosti 100. výročí bojů o Bachmač za účasti klubů vojenské historie a Legiovlaku.</t>
  </si>
  <si>
    <t>Vojensko-historické ukázky u příležitosti 100. výročí bojů o Terron a Doss Alto za účasti klubů vojenské historie a historické techniky.</t>
  </si>
  <si>
    <t>Vydávání deníků čs. legionářů v Edice pamětí. Konkrétně paměti gen. O. Husáka, gen. J. Šnejdárka a legionáře J. Dudka.</t>
  </si>
  <si>
    <t>Slavnostní odhalení pomníku padlým příslušníkům 4. čs. střeleckého pluku a por. Jana Gayera v Hradci Králové, zničeného za nacistické okupace.</t>
  </si>
  <si>
    <t xml:space="preserve">Opravy či udržování hrobů legionářů, které nemají statut válečných hrobů a hrozí jim </t>
  </si>
  <si>
    <t>Přednášková činnost</t>
  </si>
  <si>
    <t>Přednášky na téma „Tradice bojů za naši svobodu a prezentace přínosu ozbrojených sil pro vznik samostatného státu“ spojené s besedami na 120 místech po celé ČR v rozsahu cca 2 hodiny.</t>
  </si>
  <si>
    <t>Branná soutěž LEGIE</t>
  </si>
  <si>
    <t>Realizace minimálně 10 krajských kol a jednoho finálového kola branné soutěže pro středoškolskou mládež s legionářskou tematikou.</t>
  </si>
  <si>
    <t>Realizace branné soutěže pro školní mládež s tematikou věnovanou vzniku Československé republiky.</t>
  </si>
  <si>
    <t>populárně- naučná</t>
  </si>
  <si>
    <t>odborný seminář (plus sborník)</t>
  </si>
  <si>
    <t>EGAP, a. s.</t>
  </si>
  <si>
    <t>seriál PR článků v médiích</t>
  </si>
  <si>
    <t>Průběžně v roce 2018</t>
  </si>
  <si>
    <t>akce pro veřejnost</t>
  </si>
  <si>
    <t>rok 2018</t>
  </si>
  <si>
    <t>propagace aktivit spojených s jubileem</t>
  </si>
  <si>
    <t>příprava sbírkových předmětů</t>
  </si>
  <si>
    <t>rok 2017 - 2018</t>
  </si>
  <si>
    <t>VÚRV, v.v.i.</t>
  </si>
  <si>
    <t>dožínky a seminář</t>
  </si>
  <si>
    <t>den otevřených dveří spojený s připomínkou historických událostí první republiky.</t>
  </si>
  <si>
    <t>MV</t>
  </si>
  <si>
    <t>Reprezentativní publikace Školství za první československé republiky</t>
  </si>
  <si>
    <t>Metodická podpora učitelů dějepisu, výchovy k občanství a dalších vybraných vzdělávacích oborů</t>
  </si>
  <si>
    <t>Ano (spíše zástupci ambasád)</t>
  </si>
  <si>
    <t xml:space="preserve">Dopady událostí r. 1968 a normalizace na oblast československého školství </t>
  </si>
  <si>
    <t>MMR</t>
  </si>
  <si>
    <t>SLAVNOSTNÍ VOJENSKÁ PŘEHLÍDKA s předpokládaným zapojením dalších složek IZS (PČR, HZS ČR, ZZS HMP, MP)</t>
  </si>
  <si>
    <t>STÁTNÍ PIETNÍ AKT U NÁRODNÍHO PAMÁTNÍKU NA VÍTKOVĚ</t>
  </si>
  <si>
    <t xml:space="preserve">Akce je tradičním připomenutím Dne vzniku samostatného československého státu za účasti nejvyšších představitelů ČR. </t>
  </si>
  <si>
    <t>SLAVNOSTNÍ VOJENSKÁ PŘÍSAHA NA HRADČANSKÉM NÁMĚSTÍ</t>
  </si>
  <si>
    <t>Akce je tradiční součástí oslav Dne vzniku samostatného československého státu za účasti nejvyšších představitelů ČR.</t>
  </si>
  <si>
    <t>DOPROVODNÁ PANELOVÁ VÝSTAVA PŘED BUDOVOU GŠ</t>
  </si>
  <si>
    <t>do plánu panelových výstav v roce 2018 lze vhodně integrovat témata spojená s připomenutím 100.výročí vzniku samostatného československého státu.</t>
  </si>
  <si>
    <t>SLAVNOSTNÍ VOJENSKÉ NÁSTUPY</t>
  </si>
  <si>
    <t>na regionální úrovni v jednotlivých posádkách AČR G145</t>
  </si>
  <si>
    <t>ÚČAST ZÁSTUPCŮ AČR NA PIETNÍCH A VZPOMÍNKOVÝCH AKTECH V REGIONECH DLE DOSTUPNÝCH KAPACIT A PROSTŘEDKŮ</t>
  </si>
  <si>
    <t>na regionální úrovni v jednotlivých posádkách AČR</t>
  </si>
  <si>
    <t>VÝSTAVA DOTEKY ČESKÉ STÁTNOSTI NA PRAŽKÉM HRADĚ</t>
  </si>
  <si>
    <t>VÝSTAVNÍ PROJEKT PŘIPOMENUTÍ ZALOŽENÍ ČESKOSLOVENSKA V ROCE 1918 / ZNAČKA ČESKOSLOVENSKO Praha, Bratislava, Opava,Brno</t>
  </si>
  <si>
    <t>PUBLIKACE STO LET ARMÁDY</t>
  </si>
  <si>
    <t>VÝSTAVNÍ PROJEKT ZROZENÍ STÁTU</t>
  </si>
  <si>
    <t>ČsOL + MD + MO</t>
  </si>
  <si>
    <t>Putovní výstava LEGIOVLAK</t>
  </si>
  <si>
    <t>ZPŘÍSTUPNĚNÍ AUDIOVIZUÁLNÍHO DĚDICTVÍ Česká armáda v dokumentárním zpravodajském a amatérském filmu do roku 1948</t>
  </si>
  <si>
    <t>ČsOL + kluby VH</t>
  </si>
  <si>
    <t>ČsOL +  kluby VH</t>
  </si>
  <si>
    <t>Historická část slavnostní vojenské přehlídky</t>
  </si>
  <si>
    <t>ČsOL + Obce</t>
  </si>
  <si>
    <t>Výsadba Líp Svobody v obcích ČR</t>
  </si>
  <si>
    <t xml:space="preserve">Informační centrum  o čs. legiích </t>
  </si>
  <si>
    <t>Národní pouť k ukrajinské Bachmači u příležitosti 100. výročí bojů</t>
  </si>
  <si>
    <t>Národní pouť do Penzy, Syzraně, Lipjag a Samary  u příležitosti 100. výročí  vystoupení našich legií v Rusku</t>
  </si>
  <si>
    <t xml:space="preserve">Pouť do Itálie u příležitosti 100. výročí bojů našich legií na řece Piavě v Itálii a popr. čs. dobrovolníků
</t>
  </si>
  <si>
    <t>Národní pouť do francouzských měst Darney a Cernay u příležitosti 100.výročí přísahy čs. legionářů a prvních bojů čs. brigády ve Francii</t>
  </si>
  <si>
    <t>Pouť do Jekatěrinburku, Čeljabinsku, Kazaně, Ufy a Irkutska u příležitosti 100. výročí bojů našich legií v Rusku</t>
  </si>
  <si>
    <t>Narodní pouť do Itálie u příležitosti 100. výročí bojů našich legií u Doss Alta</t>
  </si>
  <si>
    <t>Národní pouť do Francie u příležitosti 100. výročí bojů našich legií u Terronu a Vouziers</t>
  </si>
  <si>
    <t>Konference Československé legie v boji za samostatný stát a jejich odkaz v 21. století</t>
  </si>
  <si>
    <t>Výstavy cyklu Cesta Legionáře</t>
  </si>
  <si>
    <t xml:space="preserve">Stručné dějiny československých legií 1914-1920 </t>
  </si>
  <si>
    <t>Výročí narození T. G. Masaryka</t>
  </si>
  <si>
    <t xml:space="preserve">Připomínka 100. výročí bojů ruských legií u ukrajinského železničního uzlu Bachmač
</t>
  </si>
  <si>
    <t>Připomínka 100. výročí bojůitalských legií na řece Piavě a poprav československých dobrovolníků</t>
  </si>
  <si>
    <t>Připomínka 100. výročí vystoupení čs. legionářů proti bolševikům</t>
  </si>
  <si>
    <t>Připomínka 100. Výročíodevzdání praporu a přísahy21. čs. stř. pluku u Darney na Vítkově</t>
  </si>
  <si>
    <t>Připomínka 100. výročí bojůitalských legií u Doss Alta apoprav československých dobrovolníků</t>
  </si>
  <si>
    <t>Připomínka 100. výročí bojů francouzských legií u Terronu a Vouziers</t>
  </si>
  <si>
    <t>Připomínka 100. výročí vzniku Československé republiky</t>
  </si>
  <si>
    <t>Připomínka 100. výročí přijetí deklarace SNR pro československý stát</t>
  </si>
  <si>
    <t>Připomínka 100. výročí uzavření příměří a ukončení 1. světové války</t>
  </si>
  <si>
    <t>Rekonstrukce bojů o Bachmač u příležitosti 100. výročí bojů</t>
  </si>
  <si>
    <t>Rekonstrukce bojů o Terron a Doss Alto u příležitosti 100. výročí bojů</t>
  </si>
  <si>
    <t>Paměti československých legionářů</t>
  </si>
  <si>
    <t>Obnovení pomníku padlým příslušníkům 4. čs. střeleckého pluku a por. Jana Gayera v Hradci Králové</t>
  </si>
  <si>
    <t>Péče o hroby legionářů a pietní místa</t>
  </si>
  <si>
    <t>Branná dvoudenní soutěž REPUBLIKA</t>
  </si>
  <si>
    <t>Cílem výstavy je seznámení s nejširší domácí i zahraniční návštěvnické veřejnosti s příběhy unikátních předmětů symbolizujících českou státnost, a to nejen v období kolem r.1918, ale v kontextu celé české historie. Výstava je zaměřená na symboliku.</t>
  </si>
  <si>
    <t>Akce by měla být ústředním bodem oslav pro veřejnost za účasti nejvyšších představitelů ČR a defilé reprezentačního výběru soudobé, příp. i průřezové historické voj. techniky (dle možnosti VHÚ) a dalších složek IZS.
 - k realizaci je nezbytná úzká koordinace s hl.m. Praha za účelem volby vhodného prostoru s jednotlivými participujícími složkami IZS.</t>
  </si>
  <si>
    <t>Česká pošta, s.p. a VHÚ Praha</t>
  </si>
  <si>
    <t>Cílem výstavy je seznámení s nejširší domácí i zahraniční návštěvnické veřejnosti s příběhy unikátních předmětů symbolizujících českou státnost, a to nejen v období kolem r.1918, ale v kontextu celé české historie. Výstava je zaměřená na symboliku. 
Pořadatelé: Národní muzeum, Slovenské národní muzeum v Bratislavě, Slovenská národní galerie v Bratislavě, Moravské zemské muzeum, Slezské zemské muzeum, Vojenský historický ústav Praha 
Cílem cyklu výstav je připomenutí založení Československa v roce 1918</t>
  </si>
  <si>
    <t>Národní filmový archiv a Vojenský historický ústav Praha</t>
  </si>
  <si>
    <t>Hlavním cílem projektu je identifikace a zpřístupnění filmů s vojenskou tématikou, natočených v letech 1918-1948 a uložených na filmových pásech ve sbírkách NFA a VHÚ.</t>
  </si>
  <si>
    <t>Shrnutí historie československé a české armády v letech 1918-2018"
Cílem výstavního projektu je připomenout v ulicích Prahy 6 založení Československa v roce 1918.</t>
  </si>
  <si>
    <t>MČ Praha 6 a VHÚ Praha</t>
  </si>
  <si>
    <t>VÚŽV v.v.i. Praha Uhříněves</t>
  </si>
  <si>
    <t>srpen 2017 až 1.12.2018</t>
  </si>
  <si>
    <t>Konzervace, restaurování a preparování sbírkových předmětů k jubilejnímu roku</t>
  </si>
  <si>
    <t>MZE</t>
  </si>
  <si>
    <t>Ministerstvo zemědělství (Oddělení komunikace s veřejností)</t>
  </si>
  <si>
    <t>18.5-19.5.2018</t>
  </si>
  <si>
    <t>NPMK (Národní pedagogické muzeum a knihovna JAK, Praha)</t>
  </si>
  <si>
    <t>Národní ústav pro vzdělávání (NÚV)</t>
  </si>
  <si>
    <t>Sloupec1</t>
  </si>
  <si>
    <t>VMP</t>
  </si>
  <si>
    <t>Slavnostní koncert ke Státnímu svátku 28. října 2018, beseda a výstava knih k událostem let 1918, 1948 a 1968</t>
  </si>
  <si>
    <t>Důstojné uctění 100. výročí založení československého státu</t>
  </si>
  <si>
    <t>Vzhledem k tomu, že bychom rádi pozvali prestižní těleso v oblasti dechových hudeb, předpokládané výdaje pokryjí nezbytné náklady s vystoupením. Co se týká besed, bude finanční částka použita na honorář pro hosty besedy a na občerstvení.</t>
  </si>
  <si>
    <t>Valašské muzeum v přírodě v Rožnově pod Radhoštěm</t>
  </si>
  <si>
    <t>primátor města Opavy, poslanci PČR a Senátu PČR</t>
  </si>
  <si>
    <t>primátor města Brna, Ministr pro lidská práva a nár. menšiny, ministryně sociálních věcí, veřejná ochránkyně práv, předseda parlamentu ČR, zmocněnec pro romské komunity SR</t>
  </si>
  <si>
    <t>Ministerští předsedové vlád V4 nebo ministři kultury V4</t>
  </si>
  <si>
    <t>ministr kultury ČR, ministr zahraničních věcí, hejtman Jihomoravského kraje, primátor st. m. Brna</t>
  </si>
  <si>
    <t>Nejvyšší ústavní činitelé, Prezidenti SR a ČR</t>
  </si>
  <si>
    <t>Bude osloven ministr kultury a významná fotografická osobnost (v ideálním případě Josef Koudelka), zástupci Slovenské republiky, zástupci zahraničních kulturních center a ambasád</t>
  </si>
  <si>
    <t>V jednání spolupráce se zahraničním zastoupením v Bratislavě</t>
  </si>
  <si>
    <t>Účast zahraničního zastoupení v Bratislavě</t>
  </si>
  <si>
    <t xml:space="preserve">Slovenská agentura pro cestovní ruch </t>
  </si>
  <si>
    <t>Prezident ČR, prezident SR,ministr kultury ČR, 
ministr kultury SR,
primátor města Brna a 
hejtman Jihomoravského kraje</t>
  </si>
  <si>
    <t>záštita Ministra kultury v rámci celé Česko-slovenské výstavy,Dále: 
Ředitel Krajského vojenského velitelství Ostrava, Předseda Českého svazu bojovníků za svobodu
Předseda ČSOL</t>
  </si>
  <si>
    <t>ministr kultury ČR, ministr průmyslu a obchodu ČR, ministr kultúry SR, ministr hospodárstva SR, ministři zahraničních věcí ČR a SR- jména dle aktuálního obsazení</t>
  </si>
  <si>
    <t>Prezident ČR 
K otevření zpřístupněné Knihovny T. G. Masaryka a zahájení její činnosti lze doporučit účast premiéra, ministrů, poslanců a senátorů
Slovenská republika (prezident)</t>
  </si>
  <si>
    <t>Předsedy Senátu PČR, předsedy Poslanecké sněmovny PČR, předsedy vlády ČR, členové vlády, poslanci a senátoři 
Diplomatičtí zástupci (velvyslanci) velmocí a sousedních států</t>
  </si>
  <si>
    <t>Předsedy Senátu PČR , předseda Poslanecké sněmovny PČR, předseda vlády ČR</t>
  </si>
  <si>
    <t>Prezident ČR, možné oslovit i premiéra, resp. předsedy obou sněmoven 
Slovenská republika (v případě společné česko-slovenské výstavy vhodné pozvat příslušné ústavní činitele SR), dále velvyslance států, s nimiž meziválečná ČSR sousedila, tj. velvyslance Rakouské republiky, Spolkové republiky Německo, Polské republiky, Maďarské republiky, Rumunské republiky</t>
  </si>
  <si>
    <t>Jaroslav Fenyk, místopředseda a soudce Ústavního soudu, Předseda Poslanecké sněmovny PČR
Ministerský předseda a další vysocí ústavní činiteléVelvyslanec Slovenské republiky, případně další vysocí státní činitelé Slovenské republiky
Případně rovněž velvyslanci Rakouské, Polské a Maďarské republiky coby nástupnických států Předlitavska a Zalitavska</t>
  </si>
  <si>
    <t xml:space="preserve">O záštitu bude požádán předseda AV ČR (za ÚČL AV ČR), předseda SAV (za ÚSlL SAV) a ministr kultury ČR (za PNP).
velvyslanec Slovenské republiky, zástupce Slovenského inštitútu v Praze.  / </t>
  </si>
  <si>
    <t>MZV - bude požádán ministr zahraničí
Vernisáž výstavy, ideálně účast ministra zahraničí, průmyslu a/nebo kultury, dále členové hospodářského výboru PS ČR apod.</t>
  </si>
  <si>
    <t>AV ČR, ministr zahraničí</t>
  </si>
  <si>
    <t>Otevření Českého domu – prezident a zástupci vlády ČR</t>
  </si>
  <si>
    <t>Zástupci obecních a krajských zastupitelstev (slavnostní večer, zahájení B2B workshopu)</t>
  </si>
  <si>
    <t>Slavnostní ceremonie - předávání cen Tourfilm – zástupce Ministerstva pro místní rozvoj, zástupce Ministerstva zahraničních věcí ČR 
Velvyslanec Slovenské republiky, zástupce Slovenské agentury pro cestovní ruch</t>
  </si>
  <si>
    <t xml:space="preserve">Zástupci regionů - hejtmani (vernisáž/výstavy) 
ministr/státní tajemník Ministerstva dopravy, výstavby a regionálního rozvoje SR </t>
  </si>
  <si>
    <t>výstava Škola v době 1. republiky realizovaná na počest učitelů, kteří se zasloužili o vnik Československa</t>
  </si>
  <si>
    <t>Mezinárodní konference "Nová výchova a nová škola v nové Evropě" - rok 1918 a otázka reformy vzdělávání a výchovy.</t>
  </si>
  <si>
    <t>Výstavní projekt +doprovodné aktivity</t>
  </si>
  <si>
    <t>Czech Tourism</t>
  </si>
  <si>
    <t>Komunikace 100 let založení Československa</t>
  </si>
  <si>
    <t>Integrovaná komunikační kampaň</t>
  </si>
  <si>
    <t>leden – listopad 2018</t>
  </si>
  <si>
    <t>Spolupráce se zahraničním zastoupením CzechTourism na Slovensku.</t>
  </si>
  <si>
    <t>MV,SOA v Plzni</t>
  </si>
  <si>
    <t>Říjen 1918 na Chebsku</t>
  </si>
  <si>
    <t>Výstava s doprovodnými akcemi</t>
  </si>
  <si>
    <t>Dokumentace událostí října 1918 z archivních pramenů</t>
  </si>
  <si>
    <t>MV,SOA v Plzni, Muzeum Dr. B. Horáka Rokycany</t>
  </si>
  <si>
    <t>1. světová válka a vznik republiky</t>
  </si>
  <si>
    <t>říjen 2018 - leden 2019</t>
  </si>
  <si>
    <t>Archivní dokumenty jako pramen k biografii politika</t>
  </si>
  <si>
    <t>MV, SOA v Litoměřicích</t>
  </si>
  <si>
    <t>Vznik Československé republiky a severovýchodní Čechy</t>
  </si>
  <si>
    <t>2018-2019</t>
  </si>
  <si>
    <t>Vznik státu ve světle regionálních pramenů</t>
  </si>
  <si>
    <t>MV, SOA v Třeboni</t>
  </si>
  <si>
    <t>Vznik Československé republiky a jižní Čechy</t>
  </si>
  <si>
    <t>Jihočeské archivy – významný pramen k dějinám státu</t>
  </si>
  <si>
    <t>MV, SOA v Zámrsku</t>
  </si>
  <si>
    <t>Vznik Československé republiky a výrchodní Čechy</t>
  </si>
  <si>
    <t>Události roku 2018 ve světle dokumentů z východočeských archivů</t>
  </si>
  <si>
    <t>MV, MZA v Brně</t>
  </si>
  <si>
    <t>výročí 2018</t>
  </si>
  <si>
    <t>Vznik Československé republiky a jižní Morava</t>
  </si>
  <si>
    <t>září 2018</t>
  </si>
  <si>
    <t>Odraz událostí roku 1918 na jižní Moravě</t>
  </si>
  <si>
    <t>Vývoj státní hranice s Rakouskem</t>
  </si>
  <si>
    <t>květen- červen 2018</t>
  </si>
  <si>
    <t>MV, ZA v Opavě</t>
  </si>
  <si>
    <t>700. výročí vzniku Opavského knížectví jako součást základu dnešního státu</t>
  </si>
  <si>
    <t>ZA v Opavě jako významný historický zdroj k nejstarším dějinám našeho státu</t>
  </si>
  <si>
    <t>Vývoj státní hranice s Německem a Polskem</t>
  </si>
  <si>
    <t>červenec - srpen 2018</t>
  </si>
  <si>
    <t>Archivní fondy ZA v Opavě k vývoji státní hranice na severní Moravě</t>
  </si>
  <si>
    <t>Vznik ČSR v mezinárodním kontextu</t>
  </si>
  <si>
    <t>mezinárodní konference</t>
  </si>
  <si>
    <t>24.-26.10.2018</t>
  </si>
  <si>
    <t>Vznik ČSR v mezinárodním kontextu</t>
  </si>
  <si>
    <t>Ano (MV SR-odbor archivů a registratur, Univerzita Komenského, Slovenská akademie věd – příspěvky na konferenci)</t>
  </si>
  <si>
    <t>Vývoj státních hranic</t>
  </si>
  <si>
    <t>17.-18.5.2018</t>
  </si>
  <si>
    <t>Vývoj státních hranic 1918 - 1993 z pohledu historiků, zástupců státní správy a samosprávy</t>
  </si>
  <si>
    <t>Ano (MV SR, Univerzita Komenského</t>
  </si>
  <si>
    <t>Čtvrtstoletí spolu</t>
  </si>
  <si>
    <t>28.-29.3.2018</t>
  </si>
  <si>
    <t>Československé správní orgány a Podkarpatská Rus</t>
  </si>
  <si>
    <t>Ano (MV SR, Slovenská akademie věd)</t>
  </si>
  <si>
    <t>MV, NA,APS</t>
  </si>
  <si>
    <t>Československé a české ústavy ve vichru 20. století</t>
  </si>
  <si>
    <t>13.-14.6.2018</t>
  </si>
  <si>
    <t>Historie ústavního práva, archivy jako historické prameny k ústavní legislativě</t>
  </si>
  <si>
    <t>Ano (Univerzita Komenského, parlamentní archiv SR)</t>
  </si>
  <si>
    <t>MV, NA</t>
  </si>
  <si>
    <t>Vývoj státoprávního uspořádání</t>
  </si>
  <si>
    <t>13.-14.9.2018</t>
  </si>
  <si>
    <t>Vnitřní uspořádání československého a českého státu z pohledu archivních a univerzitních odborníků</t>
  </si>
  <si>
    <t>Ano (MV SR, Univerzita Komenského, SNA)</t>
  </si>
  <si>
    <t>MV,NA</t>
  </si>
  <si>
    <t>Desky zemské</t>
  </si>
  <si>
    <t>8.1.-4.2.2018</t>
  </si>
  <si>
    <t>Desky zemské jako symbol fungování českého státu</t>
  </si>
  <si>
    <t>MV, NA, AMP</t>
  </si>
  <si>
    <t>Praha-hlavní město českého/československého státu</t>
  </si>
  <si>
    <t>19.2.-11.3.2018</t>
  </si>
  <si>
    <t>Obraz Prahy v dějinách české/československé státnosti</t>
  </si>
  <si>
    <t>MV, NA, ÚAZK</t>
  </si>
  <si>
    <t>26.3.-20.5.2018</t>
  </si>
  <si>
    <t xml:space="preserve">Mezinárodní smlouvy jako základ vytyčení státní hranice, změny v hranicích, vytyčování, překračování státních hranic </t>
  </si>
  <si>
    <t>Ano (MV SR)</t>
  </si>
  <si>
    <t>4,6.- 1.7.2018</t>
  </si>
  <si>
    <t/>
  </si>
  <si>
    <t>Počet akcí/aktivity</t>
  </si>
  <si>
    <t>Kapitola</t>
  </si>
  <si>
    <t>306 - Ministerstvo zahraničních věcí</t>
  </si>
  <si>
    <t xml:space="preserve">Agentura CzechTourism v souladu s hlavním marketingovým tématem vyvine komunikační kampaň na podporu domácího a příjezdového cestovního ruchu. Kampaň bude zaměřena primárně na cílovou skupinu koncových zákazníků. CzechTourism koncepčně navrhne komunikační strategii a kreativní řešení kulturně-společenských témat. V rámci vývoje konceptu adaptuje komunikaci i pro další resorty formou co-brandingu kreativních výstupů. Role CzechTourism je koordinačně-metodická v rámci meziresortní skupiny. Cílem koordinačních aktivit CzechTourism je zajištění jednotné komunikace tématu a využití synergie činností zapojených subjektů. 
Předpokládané kreativní výstupy:
- Logo, jingle  /  - Jednotný vizuální styl  /  - Web  /  - Aplikace  /  - Tiskoviny
Předpokládané mediální pokrytí především on-line nástroji (výkonová kampaň
Agentura CzechTourism v souladu s hlavním marketingovým tématem vyvine komunikační kampaň na podporu domácího a příjezdového cestovního ruchu. Kampaň bude zaměřena primárně na cílovou skupinu koncových zákazníků. CzechTourism koncepčně navrhne komunikační strategii a kreativní řešení kulturně-společenských témat. V rámci vývoje konceptu adaptuje komunikaci i pro další resorty formou co-brandingu kreativních výstupů. Role CzechTourism je koordinačně-metodická v rámci meziresortní skupiny. Cílem koordinačních aktivit CzechTourism je zajištění jednotné komunikace tématu a využití synergie činností zapojených subjektů. 
Předpokládané kreativní výstupy:
- Logo, jingle  /  - Jednotný vizuální styl  /  - Web  /  - Aplikace  /  - Tiskoviny
Předpokládané mediální pokrytí především on-line nástroji (výkonová kampaň)
</t>
  </si>
  <si>
    <t>317 - Ministerstvo pro místní rozvoj</t>
  </si>
  <si>
    <t>Česko- slovenská spolupráce na projektu (ano)</t>
  </si>
  <si>
    <t>307 - Ministerstvo obrany</t>
  </si>
  <si>
    <t>329 - Ministerstvo zemědělství</t>
  </si>
  <si>
    <t>314 - Ministerstvo vnitra</t>
  </si>
  <si>
    <t>333 - Ministerstvo školství, mládeže a tělovýchovy</t>
  </si>
  <si>
    <t>334 - Ministerstvo kultury</t>
  </si>
  <si>
    <t>Pražský filharmonický sbor a Izraelská filharmonie</t>
  </si>
  <si>
    <t xml:space="preserve">Pražský filharmonický sbor 
ve spolupráci s Mariinským divadlem v Petrohradu, Petrohradskou filharmonií a Filharmonií v Rjazani </t>
  </si>
  <si>
    <t>Pražský filharmonický sbor Bregenzer Festspiele</t>
  </si>
  <si>
    <t>Pražský filharmonický sbor Vlámský symfonický orchestr</t>
  </si>
  <si>
    <t>Muzeum umění Olomouc a Galéria mesta Bratislavy</t>
  </si>
  <si>
    <t>100 let ČR - Libuše</t>
  </si>
  <si>
    <t>Československo: Panel story /Paneland/</t>
  </si>
  <si>
    <t>Uherský Brod 1918 – 1938 - Publikace ke stému výročí založení ČSR, dějiny Uh. Brodu za první republiky</t>
  </si>
  <si>
    <t>Rozlomená doba (mezi úzkostí a slastí:zrod soudobého středoevropana) 1908-1928</t>
  </si>
  <si>
    <t>Made in Czechoslovakia (aneb průmysl, který dobyl svět)</t>
  </si>
  <si>
    <t>Padesát na pátou (50 na 5)</t>
  </si>
  <si>
    <t>Interaktivní tematická procházka historickou budovou ND
Reflexe výročí vzniku republiky v tzv. KABARETECH, které bude Činohra uvádět každý měsíc ve foyeru Nové scény (nastudování dobových textů ve formě inscenovaného čtení).
„RUKOPISY“ – idea zážitkové akce pro návštěvníky historické budovy ND – tematická procházka kolem klíčové výzdoby, úvaha o vývoji mobilní aplikace pro chytré telefony (virtuální procházka českou „historií“).</t>
  </si>
  <si>
    <t>MK - ORNK</t>
  </si>
  <si>
    <t>MK - OULK</t>
  </si>
  <si>
    <t>MK - OMA</t>
  </si>
  <si>
    <t>Použitá přípustná míra krácení nákladů:</t>
  </si>
  <si>
    <t>Říjen 2018-2019/2020</t>
  </si>
  <si>
    <t>Sum of Celkový požadavek na prostředky státního rozpočtu (v Kč)</t>
  </si>
  <si>
    <t>Column1</t>
  </si>
  <si>
    <t>AV ČR</t>
  </si>
  <si>
    <t>361 - Akademie věd ČR</t>
  </si>
  <si>
    <t>MZV (Česká centra)</t>
  </si>
  <si>
    <t>CELKEM</t>
  </si>
  <si>
    <t>Přednášky, konference, koncerty a další typy výročních akcí po celém světě</t>
  </si>
  <si>
    <t>Středisko společných činností AV ČR, v.v.i.</t>
  </si>
  <si>
    <t>Tematické výstavy ve 20 světových jazycích a doprovodné aktivity</t>
  </si>
  <si>
    <t>CzechTourism (Česká olympijská a.s.)</t>
  </si>
  <si>
    <t>Hlavním cílem projektu je zprostředkování nových obchodních partnerství mezi zahraničními nákupčími a českými podnikateli, regiony či dalšími institucemi. Záměrem je zároveň představení marketingových aktivit na podpory destinační značky Czech Republic – Land of Stories pro rok 2018.</t>
  </si>
  <si>
    <t>Hlavním cílem projektu je zprostředkování nových obchodních parnetrství mezi zahraničními a českými podnikateli, zahraničními zastoupeními CzechTourism, regiony, či dalšími institucemi a také podpora destinační značky Czech Republic – Land of Stories na mezinárodních trzích. Zároveň projekt představí ucelený komunikační koncept včetně modelových itinerářů a pobytových balíčků (pakety) k podpoře prodeje na zahraničních trzích.</t>
  </si>
  <si>
    <t>Slavnostní ceremonie - předávání cen Tourfilm – zástupce Ministerstva pro místní rozvoj, zástupce Ministerstva zahraničních věcí ČR 
Velvyslanec Slovenské republiky.</t>
  </si>
  <si>
    <t xml:space="preserve">podzim 2018 </t>
  </si>
  <si>
    <t>výročí 1918, 1993</t>
  </si>
  <si>
    <t>Slavnostní připomenutí stého výročí vzniku samostatného československého státu, výročí následné obnovy ústavního soudnictví v našich zemích a vznik novodobého ústavního soudnictví v České republice v roce 1993</t>
  </si>
  <si>
    <t>Slavnostní ceremoniál</t>
  </si>
  <si>
    <t>24. října 2018</t>
  </si>
  <si>
    <t>Prezident republiky, předseda Senátu, předseda Poslanecké sněmovny, předseda vlády České republiky, předsedové nejvyšších soudů</t>
  </si>
  <si>
    <t xml:space="preserve">Výstava v sídle Ústavního soudu a slavnostní ceremoniál k připomenutí výročí vzniku samostatného ČS státu, výročí následné obnovy ústavního soudnictví v našich zemích a vznik novodobého ústavního soudnictví v České republice v roce 1993. </t>
  </si>
  <si>
    <t>pravděpodobná spolupráce s Ústavním soudem SR</t>
  </si>
  <si>
    <t xml:space="preserve"> 358 – Ústavní soud.</t>
  </si>
  <si>
    <t>358 - Ústavní soud</t>
  </si>
  <si>
    <t>MV-Policie ČR</t>
  </si>
  <si>
    <t>100. výročí vzniku republiky</t>
  </si>
  <si>
    <t>Vojenská přehlídka včetně doprovodných programů</t>
  </si>
  <si>
    <t>28. října 2018</t>
  </si>
  <si>
    <t>Zajištění bezpečnosti a průběhu oslav 100. výročí vzniku Československé republiky</t>
  </si>
  <si>
    <t>Ano (Vláda Slovenské republiky, Ozbrojené síly Slovenské republiky)</t>
  </si>
  <si>
    <t>MV- HZS ČR</t>
  </si>
  <si>
    <t>100. výročí Dne vzniku samostatného československého státu</t>
  </si>
  <si>
    <t>Přehlídka</t>
  </si>
  <si>
    <t>Přehlídka praporu HZS ČR za doprovodu  požární techniky</t>
  </si>
  <si>
    <t>Slavnostní slib příslušníků HZS ČR</t>
  </si>
  <si>
    <t>Výstava historické techniky</t>
  </si>
  <si>
    <t>Podpora, realizace a prezentace výročních akcí v síti zastupitelských úřadů ČR (116 ZÚ)</t>
  </si>
  <si>
    <t>Pražský filharmonický sbor</t>
  </si>
  <si>
    <t>Koncert s Českou filharmonií v Carnegie Hall</t>
  </si>
  <si>
    <t>27. října 2018</t>
  </si>
  <si>
    <t>Předseda sněmovny, předseda vlády, ministr kultury</t>
  </si>
  <si>
    <t xml:space="preserve">Česká filharmonie je nejbližším partnerem Pražského filharmonického sboru. Společné vystoupení v Carnegie Hall v New Yorku, jedné z nejprestižnějších koncertních síní na světě, bude důstojnou oslavou 100. výročí České republiky. Na provedení v Carnegie Hall se budou podílet výhradně čeští umělci. </t>
  </si>
  <si>
    <t>Na provedení v Carnegie Hall se budou podílet výhradně čeští umělci. Výdaje jsou spojené převážně se službami (nákup letenek, víza a s tím spojené vyřízení tzv. petice, doprava v místě, letenky, ubytování, stravné pro členy sboru) .</t>
  </si>
  <si>
    <t>Popisky sloupců</t>
  </si>
  <si>
    <t>Popisky řádků</t>
  </si>
  <si>
    <t>Celkový součet</t>
  </si>
  <si>
    <t>TOTAL</t>
  </si>
  <si>
    <t>Upřesnění oficiální společenské dimenze projektu</t>
  </si>
  <si>
    <t>(Materiál-tabulková část)</t>
  </si>
  <si>
    <t>III.  Koncept připomínky a oslavy významných výročí roku 2018 (1918, 1968, 1993). Materiál -tabulková část   *MKCRX00B2DUO*</t>
  </si>
  <si>
    <r>
      <t xml:space="preserve">III.  </t>
    </r>
    <r>
      <rPr>
        <sz val="12"/>
        <color theme="1"/>
        <rFont val="Arial Narrow"/>
        <family val="2"/>
        <charset val="238"/>
      </rPr>
      <t>Koncept a finanční zabezpečení připomínky a oslavy významných výročí roku 2018 spojených s naší státností (1918, 1968, 1993).  Materiál -tabulková část   *MKCRX00B2DUO*</t>
    </r>
  </si>
</sst>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405]mmmm\ yy;@"/>
    <numFmt numFmtId="165" formatCode="#,##0.0"/>
    <numFmt numFmtId="166" formatCode="[$-405]d\.\ mmmm\ yyyy;@"/>
  </numFmts>
  <fonts count="17" x14ac:knownFonts="1">
    <font>
      <sz val="11"/>
      <color theme="1"/>
      <name val="Calibri"/>
      <family val="2"/>
      <charset val="238"/>
      <scheme val="minor"/>
    </font>
    <font>
      <sz val="11"/>
      <color theme="1"/>
      <name val="Arial Narrow"/>
      <family val="2"/>
      <charset val="238"/>
    </font>
    <font>
      <b/>
      <sz val="11"/>
      <color theme="1"/>
      <name val="Arial Narrow"/>
      <family val="2"/>
      <charset val="238"/>
    </font>
    <font>
      <i/>
      <sz val="11"/>
      <color theme="1"/>
      <name val="Calibri"/>
      <family val="2"/>
      <charset val="238"/>
      <scheme val="minor"/>
    </font>
    <font>
      <i/>
      <sz val="11"/>
      <color theme="1"/>
      <name val="Arial Narrow"/>
      <family val="2"/>
      <charset val="238"/>
    </font>
    <font>
      <b/>
      <sz val="12"/>
      <color theme="1"/>
      <name val="Arial Narrow"/>
      <family val="2"/>
      <charset val="238"/>
    </font>
    <font>
      <b/>
      <sz val="11"/>
      <color theme="1"/>
      <name val="Calibri"/>
      <family val="2"/>
      <charset val="238"/>
      <scheme val="minor"/>
    </font>
    <font>
      <sz val="12"/>
      <color theme="1"/>
      <name val="Arial Narrow"/>
      <family val="2"/>
      <charset val="238"/>
    </font>
    <font>
      <b/>
      <sz val="12"/>
      <color theme="1"/>
      <name val="Calibri"/>
      <family val="2"/>
      <charset val="238"/>
      <scheme val="minor"/>
    </font>
    <font>
      <sz val="8"/>
      <name val="Calibri"/>
      <family val="2"/>
      <charset val="238"/>
      <scheme val="minor"/>
    </font>
    <font>
      <sz val="12"/>
      <color theme="1"/>
      <name val="Calibri"/>
      <family val="2"/>
      <charset val="238"/>
      <scheme val="minor"/>
    </font>
    <font>
      <sz val="10"/>
      <color rgb="FF000000"/>
      <name val="Arial Narrow"/>
      <family val="2"/>
      <charset val="238"/>
    </font>
    <font>
      <b/>
      <sz val="10"/>
      <color rgb="FF000000"/>
      <name val="Arial Narrow"/>
      <family val="2"/>
      <charset val="238"/>
    </font>
    <font>
      <b/>
      <sz val="12"/>
      <color rgb="FF000000"/>
      <name val="Arial Narrow"/>
      <family val="2"/>
      <charset val="238"/>
    </font>
    <font>
      <sz val="12"/>
      <color rgb="FF000000"/>
      <name val="Arial Narrow"/>
      <family val="2"/>
      <charset val="238"/>
    </font>
    <font>
      <b/>
      <sz val="16"/>
      <color theme="1"/>
      <name val="Arial Narrow"/>
      <family val="2"/>
      <charset val="238"/>
    </font>
    <font>
      <b/>
      <sz val="14"/>
      <color theme="1"/>
      <name val="Arial Narrow"/>
      <family val="2"/>
      <charset val="238"/>
    </font>
  </fonts>
  <fills count="11">
    <fill>
      <patternFill patternType="none"/>
    </fill>
    <fill>
      <patternFill patternType="gray125"/>
    </fill>
    <fill>
      <patternFill patternType="solid">
        <fgColor theme="0" tint="-4.9989318521683403E-2"/>
        <bgColor indexed="64"/>
      </patternFill>
    </fill>
    <fill>
      <patternFill patternType="solid">
        <fgColor theme="0" tint="-0.14999847407452621"/>
        <bgColor indexed="64"/>
      </patternFill>
    </fill>
    <fill>
      <patternFill patternType="solid">
        <fgColor rgb="FFFF7C80"/>
        <bgColor indexed="64"/>
      </patternFill>
    </fill>
    <fill>
      <patternFill patternType="solid">
        <fgColor theme="7" tint="0.79998168889431442"/>
        <bgColor indexed="64"/>
      </patternFill>
    </fill>
    <fill>
      <patternFill patternType="solid">
        <fgColor theme="8" tint="0.79998168889431442"/>
        <bgColor indexed="64"/>
      </patternFill>
    </fill>
    <fill>
      <patternFill patternType="solid">
        <fgColor theme="8" tint="0.59999389629810485"/>
        <bgColor indexed="64"/>
      </patternFill>
    </fill>
    <fill>
      <patternFill patternType="solid">
        <fgColor theme="0"/>
        <bgColor indexed="64"/>
      </patternFill>
    </fill>
    <fill>
      <patternFill patternType="solid">
        <fgColor theme="0" tint="-0.249977111117893"/>
        <bgColor indexed="64"/>
      </patternFill>
    </fill>
    <fill>
      <patternFill patternType="solid">
        <fgColor rgb="FFF6ED7E"/>
        <bgColor indexed="64"/>
      </patternFill>
    </fill>
  </fills>
  <borders count="5">
    <border>
      <left/>
      <right/>
      <top/>
      <bottom/>
      <diagonal/>
    </border>
    <border>
      <left/>
      <right/>
      <top style="hair">
        <color auto="1"/>
      </top>
      <bottom style="hair">
        <color auto="1"/>
      </bottom>
      <diagonal/>
    </border>
    <border>
      <left/>
      <right/>
      <top style="hair">
        <color auto="1"/>
      </top>
      <bottom style="thin">
        <color auto="1"/>
      </bottom>
      <diagonal/>
    </border>
    <border>
      <left/>
      <right/>
      <top/>
      <bottom style="hair">
        <color auto="1"/>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107">
    <xf numFmtId="0" fontId="0" fillId="0" borderId="0" xfId="0"/>
    <xf numFmtId="0" fontId="1" fillId="0" borderId="0" xfId="0" applyFont="1" applyAlignment="1">
      <alignment wrapText="1"/>
    </xf>
    <xf numFmtId="0" fontId="1" fillId="0" borderId="1" xfId="0" applyFont="1" applyBorder="1" applyAlignment="1">
      <alignment wrapText="1"/>
    </xf>
    <xf numFmtId="0" fontId="1" fillId="0" borderId="1" xfId="0" applyFont="1" applyBorder="1" applyAlignment="1">
      <alignment horizontal="left" wrapText="1" indent="3"/>
    </xf>
    <xf numFmtId="0" fontId="1" fillId="2" borderId="1" xfId="0" applyFont="1" applyFill="1" applyBorder="1" applyAlignment="1">
      <alignment wrapText="1"/>
    </xf>
    <xf numFmtId="0" fontId="1" fillId="0" borderId="3" xfId="0" applyFont="1" applyBorder="1" applyAlignment="1">
      <alignment wrapText="1"/>
    </xf>
    <xf numFmtId="0" fontId="2" fillId="0" borderId="2" xfId="0" applyFont="1" applyBorder="1"/>
    <xf numFmtId="0" fontId="2" fillId="3" borderId="1" xfId="0" applyFont="1" applyFill="1" applyBorder="1" applyAlignment="1">
      <alignment wrapText="1"/>
    </xf>
    <xf numFmtId="0" fontId="2" fillId="0" borderId="1" xfId="0" applyFont="1" applyBorder="1" applyAlignment="1">
      <alignment wrapText="1"/>
    </xf>
    <xf numFmtId="0" fontId="1" fillId="2" borderId="1" xfId="0" applyFont="1" applyFill="1" applyBorder="1" applyAlignment="1">
      <alignment vertical="top" wrapText="1"/>
    </xf>
    <xf numFmtId="0" fontId="3" fillId="0" borderId="0" xfId="0" applyFont="1"/>
    <xf numFmtId="0" fontId="4" fillId="2" borderId="1" xfId="0" applyFont="1" applyFill="1" applyBorder="1" applyAlignment="1">
      <alignment wrapText="1"/>
    </xf>
    <xf numFmtId="0" fontId="5" fillId="4" borderId="1" xfId="0" applyFont="1" applyFill="1" applyBorder="1" applyAlignment="1">
      <alignment wrapText="1"/>
    </xf>
    <xf numFmtId="0" fontId="1" fillId="0" borderId="0" xfId="0" applyFont="1"/>
    <xf numFmtId="3" fontId="0" fillId="0" borderId="0" xfId="0" applyNumberFormat="1"/>
    <xf numFmtId="0" fontId="0" fillId="0" borderId="0" xfId="0" applyBorder="1"/>
    <xf numFmtId="0" fontId="1" fillId="0" borderId="0" xfId="0" applyFont="1" applyBorder="1"/>
    <xf numFmtId="0" fontId="0" fillId="0" borderId="0" xfId="0" applyFill="1"/>
    <xf numFmtId="0" fontId="0" fillId="0" borderId="0" xfId="0" applyAlignment="1"/>
    <xf numFmtId="165" fontId="6" fillId="0" borderId="0" xfId="0" applyNumberFormat="1" applyFont="1"/>
    <xf numFmtId="0" fontId="0" fillId="5" borderId="0" xfId="0" applyFill="1"/>
    <xf numFmtId="0" fontId="0" fillId="6" borderId="0" xfId="0" applyFill="1"/>
    <xf numFmtId="0" fontId="0" fillId="7" borderId="0" xfId="0" applyFill="1"/>
    <xf numFmtId="165" fontId="8" fillId="0" borderId="0" xfId="0" applyNumberFormat="1" applyFont="1"/>
    <xf numFmtId="3" fontId="0" fillId="6" borderId="0" xfId="0" applyNumberFormat="1" applyFill="1"/>
    <xf numFmtId="3" fontId="0" fillId="7" borderId="0" xfId="0" applyNumberFormat="1" applyFill="1"/>
    <xf numFmtId="4" fontId="0" fillId="0" borderId="0" xfId="0" applyNumberFormat="1"/>
    <xf numFmtId="3" fontId="0" fillId="5" borderId="0" xfId="0" applyNumberFormat="1" applyFill="1"/>
    <xf numFmtId="165" fontId="0" fillId="0" borderId="0" xfId="0" applyNumberFormat="1" applyFill="1"/>
    <xf numFmtId="0" fontId="0" fillId="0" borderId="0" xfId="0" pivotButton="1"/>
    <xf numFmtId="4" fontId="2" fillId="0" borderId="1" xfId="0" applyNumberFormat="1" applyFont="1" applyBorder="1" applyAlignment="1">
      <alignment wrapText="1"/>
    </xf>
    <xf numFmtId="4" fontId="2" fillId="3" borderId="1" xfId="0" applyNumberFormat="1" applyFont="1" applyFill="1" applyBorder="1" applyAlignment="1">
      <alignment wrapText="1"/>
    </xf>
    <xf numFmtId="4" fontId="2" fillId="0" borderId="2" xfId="0" applyNumberFormat="1" applyFont="1" applyBorder="1"/>
    <xf numFmtId="4" fontId="1" fillId="0" borderId="1" xfId="0" applyNumberFormat="1" applyFont="1" applyBorder="1" applyAlignment="1">
      <alignment wrapText="1"/>
    </xf>
    <xf numFmtId="4" fontId="1" fillId="0" borderId="1" xfId="0" applyNumberFormat="1" applyFont="1" applyBorder="1" applyAlignment="1">
      <alignment horizontal="left" wrapText="1" indent="3"/>
    </xf>
    <xf numFmtId="4" fontId="1" fillId="2" borderId="1" xfId="0" applyNumberFormat="1" applyFont="1" applyFill="1" applyBorder="1" applyAlignment="1">
      <alignment wrapText="1"/>
    </xf>
    <xf numFmtId="4" fontId="5" fillId="4" borderId="1" xfId="0" applyNumberFormat="1" applyFont="1" applyFill="1" applyBorder="1" applyAlignment="1">
      <alignment wrapText="1"/>
    </xf>
    <xf numFmtId="4" fontId="1" fillId="0" borderId="3" xfId="0" applyNumberFormat="1" applyFont="1" applyBorder="1" applyAlignment="1">
      <alignment wrapText="1"/>
    </xf>
    <xf numFmtId="2" fontId="4" fillId="2" borderId="1" xfId="0" applyNumberFormat="1" applyFont="1" applyFill="1" applyBorder="1" applyAlignment="1">
      <alignment wrapText="1"/>
    </xf>
    <xf numFmtId="4" fontId="1" fillId="0" borderId="1" xfId="0" applyNumberFormat="1" applyFont="1" applyBorder="1" applyAlignment="1">
      <alignment horizontal="right" wrapText="1" indent="1"/>
    </xf>
    <xf numFmtId="4" fontId="1" fillId="0" borderId="1" xfId="0" applyNumberFormat="1" applyFont="1" applyBorder="1" applyAlignment="1">
      <alignment horizontal="left" wrapText="1" indent="24"/>
    </xf>
    <xf numFmtId="0" fontId="1" fillId="0" borderId="1" xfId="0" applyFont="1" applyFill="1" applyBorder="1" applyAlignment="1">
      <alignment vertical="top" wrapText="1"/>
    </xf>
    <xf numFmtId="0" fontId="1" fillId="0" borderId="0" xfId="0" applyFont="1" applyFill="1" applyAlignment="1">
      <alignment wrapText="1"/>
    </xf>
    <xf numFmtId="0" fontId="0" fillId="0" borderId="0" xfId="0" applyAlignment="1">
      <alignment vertical="top"/>
    </xf>
    <xf numFmtId="0" fontId="0" fillId="0" borderId="0" xfId="0" applyFill="1" applyAlignment="1">
      <alignment vertical="top" wrapText="1"/>
    </xf>
    <xf numFmtId="0" fontId="7" fillId="3" borderId="4" xfId="0" applyFont="1" applyFill="1" applyBorder="1" applyAlignment="1">
      <alignment horizontal="left" vertical="top" wrapText="1"/>
    </xf>
    <xf numFmtId="3" fontId="5" fillId="3" borderId="4" xfId="0" applyNumberFormat="1" applyFont="1" applyFill="1" applyBorder="1" applyAlignment="1">
      <alignment horizontal="left" vertical="top" wrapText="1"/>
    </xf>
    <xf numFmtId="4" fontId="5" fillId="3" borderId="4" xfId="0" applyNumberFormat="1" applyFont="1" applyFill="1" applyBorder="1" applyAlignment="1">
      <alignment horizontal="left" vertical="top" wrapText="1"/>
    </xf>
    <xf numFmtId="0" fontId="5" fillId="4" borderId="4" xfId="0" applyFont="1" applyFill="1" applyBorder="1" applyAlignment="1">
      <alignment horizontal="left" vertical="top" wrapText="1"/>
    </xf>
    <xf numFmtId="0" fontId="7" fillId="0" borderId="4" xfId="0" applyFont="1" applyBorder="1" applyAlignment="1">
      <alignment horizontal="left" vertical="top" wrapText="1"/>
    </xf>
    <xf numFmtId="166" fontId="7" fillId="0" borderId="4" xfId="0" applyNumberFormat="1" applyFont="1" applyBorder="1" applyAlignment="1">
      <alignment horizontal="left" vertical="top" wrapText="1"/>
    </xf>
    <xf numFmtId="4" fontId="7" fillId="0" borderId="4" xfId="0" applyNumberFormat="1" applyFont="1" applyBorder="1" applyAlignment="1">
      <alignment horizontal="left" vertical="top" wrapText="1"/>
    </xf>
    <xf numFmtId="14" fontId="7" fillId="0" borderId="4" xfId="0" applyNumberFormat="1" applyFont="1" applyBorder="1" applyAlignment="1">
      <alignment horizontal="left" vertical="top" wrapText="1"/>
    </xf>
    <xf numFmtId="164" fontId="7" fillId="0" borderId="4" xfId="0" applyNumberFormat="1" applyFont="1" applyBorder="1" applyAlignment="1">
      <alignment horizontal="left" vertical="top" wrapText="1"/>
    </xf>
    <xf numFmtId="3" fontId="7" fillId="3" borderId="4" xfId="0" applyNumberFormat="1" applyFont="1" applyFill="1" applyBorder="1" applyAlignment="1">
      <alignment horizontal="left" vertical="top" wrapText="1"/>
    </xf>
    <xf numFmtId="3" fontId="7" fillId="0" borderId="4" xfId="0" applyNumberFormat="1" applyFont="1" applyBorder="1" applyAlignment="1">
      <alignment horizontal="left" vertical="top" wrapText="1"/>
    </xf>
    <xf numFmtId="0" fontId="10" fillId="0" borderId="4" xfId="0" applyFont="1" applyBorder="1" applyAlignment="1">
      <alignment horizontal="left" vertical="top" wrapText="1"/>
    </xf>
    <xf numFmtId="3" fontId="7" fillId="0" borderId="4" xfId="0" applyNumberFormat="1" applyFont="1" applyFill="1" applyBorder="1" applyAlignment="1">
      <alignment horizontal="left" vertical="top" wrapText="1"/>
    </xf>
    <xf numFmtId="0" fontId="7" fillId="0" borderId="4" xfId="0" applyFont="1" applyFill="1" applyBorder="1" applyAlignment="1">
      <alignment horizontal="left" vertical="top" wrapText="1"/>
    </xf>
    <xf numFmtId="0" fontId="0" fillId="0" borderId="4" xfId="0" pivotButton="1" applyBorder="1"/>
    <xf numFmtId="0" fontId="0" fillId="0" borderId="4" xfId="0" applyBorder="1"/>
    <xf numFmtId="0" fontId="0" fillId="0" borderId="4" xfId="0" applyBorder="1" applyAlignment="1">
      <alignment horizontal="left"/>
    </xf>
    <xf numFmtId="3" fontId="0" fillId="0" borderId="4" xfId="0" applyNumberFormat="1" applyBorder="1"/>
    <xf numFmtId="0" fontId="0" fillId="0" borderId="4" xfId="0" applyBorder="1" applyAlignment="1">
      <alignment horizontal="left" indent="1"/>
    </xf>
    <xf numFmtId="17" fontId="7" fillId="0" borderId="4" xfId="0" applyNumberFormat="1" applyFont="1" applyBorder="1" applyAlignment="1">
      <alignment horizontal="left" vertical="top" wrapText="1"/>
    </xf>
    <xf numFmtId="3" fontId="7" fillId="8" borderId="4" xfId="0" applyNumberFormat="1" applyFont="1" applyFill="1" applyBorder="1" applyAlignment="1">
      <alignment horizontal="left" vertical="top" wrapText="1"/>
    </xf>
    <xf numFmtId="0" fontId="11" fillId="0" borderId="4" xfId="0" applyFont="1" applyBorder="1" applyAlignment="1">
      <alignment vertical="center" wrapText="1"/>
    </xf>
    <xf numFmtId="0" fontId="1" fillId="0" borderId="4" xfId="0" applyFont="1" applyBorder="1" applyAlignment="1">
      <alignment horizontal="justify" vertical="center"/>
    </xf>
    <xf numFmtId="0" fontId="1" fillId="0" borderId="4" xfId="0" applyFont="1" applyBorder="1"/>
    <xf numFmtId="0" fontId="14" fillId="0" borderId="4" xfId="0" applyFont="1" applyBorder="1" applyAlignment="1">
      <alignment vertical="center" wrapText="1"/>
    </xf>
    <xf numFmtId="0" fontId="13" fillId="0" borderId="4" xfId="0" applyFont="1" applyBorder="1" applyAlignment="1">
      <alignment vertical="center" wrapText="1"/>
    </xf>
    <xf numFmtId="0" fontId="5" fillId="0" borderId="4" xfId="0" applyFont="1" applyBorder="1" applyAlignment="1">
      <alignment horizontal="justify" vertical="center"/>
    </xf>
    <xf numFmtId="0" fontId="5" fillId="0" borderId="4" xfId="0" applyFont="1" applyBorder="1"/>
    <xf numFmtId="0" fontId="8" fillId="0" borderId="0" xfId="0" applyFont="1"/>
    <xf numFmtId="2" fontId="13" fillId="0" borderId="4" xfId="0" applyNumberFormat="1" applyFont="1" applyBorder="1" applyAlignment="1">
      <alignment vertical="center" wrapText="1"/>
    </xf>
    <xf numFmtId="0" fontId="0" fillId="0" borderId="0" xfId="0" applyAlignment="1">
      <alignment horizontal="left" indent="1"/>
    </xf>
    <xf numFmtId="0" fontId="1" fillId="4" borderId="4" xfId="0" applyFont="1" applyFill="1" applyBorder="1" applyAlignment="1">
      <alignment wrapText="1"/>
    </xf>
    <xf numFmtId="0" fontId="5" fillId="4" borderId="4" xfId="0" applyFont="1" applyFill="1" applyBorder="1" applyAlignment="1">
      <alignment wrapText="1"/>
    </xf>
    <xf numFmtId="0" fontId="2" fillId="0" borderId="4" xfId="0" applyFont="1" applyBorder="1" applyAlignment="1">
      <alignment wrapText="1"/>
    </xf>
    <xf numFmtId="4" fontId="2" fillId="0" borderId="4" xfId="0" applyNumberFormat="1" applyFont="1" applyBorder="1" applyAlignment="1">
      <alignment wrapText="1"/>
    </xf>
    <xf numFmtId="0" fontId="1" fillId="0" borderId="4" xfId="0" applyFont="1" applyBorder="1" applyAlignment="1">
      <alignment wrapText="1"/>
    </xf>
    <xf numFmtId="3" fontId="1" fillId="0" borderId="4" xfId="0" applyNumberFormat="1" applyFont="1" applyBorder="1" applyAlignment="1">
      <alignment wrapText="1"/>
    </xf>
    <xf numFmtId="0" fontId="1" fillId="0" borderId="4" xfId="0" applyFont="1" applyBorder="1" applyAlignment="1">
      <alignment horizontal="left" wrapText="1"/>
    </xf>
    <xf numFmtId="3" fontId="2" fillId="0" borderId="4" xfId="0" applyNumberFormat="1" applyFont="1" applyBorder="1" applyAlignment="1">
      <alignment wrapText="1"/>
    </xf>
    <xf numFmtId="0" fontId="4" fillId="2" borderId="4" xfId="0" applyFont="1" applyFill="1" applyBorder="1" applyAlignment="1">
      <alignment wrapText="1"/>
    </xf>
    <xf numFmtId="2" fontId="4" fillId="2" borderId="4" xfId="0" applyNumberFormat="1" applyFont="1" applyFill="1" applyBorder="1" applyAlignment="1">
      <alignment wrapText="1"/>
    </xf>
    <xf numFmtId="0" fontId="2" fillId="3" borderId="4" xfId="0" applyFont="1" applyFill="1" applyBorder="1" applyAlignment="1">
      <alignment wrapText="1"/>
    </xf>
    <xf numFmtId="3" fontId="2" fillId="3" borderId="4" xfId="0" applyNumberFormat="1" applyFont="1" applyFill="1" applyBorder="1" applyAlignment="1">
      <alignment wrapText="1"/>
    </xf>
    <xf numFmtId="0" fontId="1" fillId="2" borderId="4" xfId="0" applyFont="1" applyFill="1" applyBorder="1" applyAlignment="1">
      <alignment wrapText="1"/>
    </xf>
    <xf numFmtId="3" fontId="1" fillId="2" borderId="4" xfId="0" applyNumberFormat="1" applyFont="1" applyFill="1" applyBorder="1" applyAlignment="1">
      <alignment wrapText="1"/>
    </xf>
    <xf numFmtId="3" fontId="5" fillId="4" borderId="4" xfId="0" applyNumberFormat="1" applyFont="1" applyFill="1" applyBorder="1" applyAlignment="1">
      <alignment wrapText="1"/>
    </xf>
    <xf numFmtId="0" fontId="5" fillId="9" borderId="4" xfId="0" applyFont="1" applyFill="1" applyBorder="1" applyAlignment="1">
      <alignment horizontal="center" wrapText="1"/>
    </xf>
    <xf numFmtId="4" fontId="2" fillId="0" borderId="4" xfId="0" applyNumberFormat="1" applyFont="1" applyBorder="1" applyAlignment="1">
      <alignment horizontal="center" wrapText="1"/>
    </xf>
    <xf numFmtId="3" fontId="5" fillId="9" borderId="4" xfId="0" applyNumberFormat="1" applyFont="1" applyFill="1" applyBorder="1" applyAlignment="1">
      <alignment wrapText="1"/>
    </xf>
    <xf numFmtId="0" fontId="5" fillId="10" borderId="4" xfId="0" applyFont="1" applyFill="1" applyBorder="1" applyAlignment="1">
      <alignment horizontal="center" wrapText="1"/>
    </xf>
    <xf numFmtId="4" fontId="1" fillId="0" borderId="4" xfId="0" applyNumberFormat="1" applyFont="1" applyBorder="1" applyAlignment="1">
      <alignment horizontal="center" wrapText="1"/>
    </xf>
    <xf numFmtId="3" fontId="5" fillId="10" borderId="4" xfId="0" applyNumberFormat="1" applyFont="1" applyFill="1" applyBorder="1" applyAlignment="1">
      <alignment wrapText="1"/>
    </xf>
    <xf numFmtId="0" fontId="1" fillId="0" borderId="1" xfId="0" applyFont="1" applyFill="1" applyBorder="1" applyAlignment="1">
      <alignment wrapText="1"/>
    </xf>
    <xf numFmtId="14" fontId="7" fillId="0" borderId="4" xfId="0" applyNumberFormat="1" applyFont="1" applyFill="1" applyBorder="1" applyAlignment="1">
      <alignment horizontal="left" vertical="top" wrapText="1"/>
    </xf>
    <xf numFmtId="4" fontId="7" fillId="0" borderId="4" xfId="0" applyNumberFormat="1" applyFont="1" applyFill="1" applyBorder="1" applyAlignment="1">
      <alignment horizontal="left" vertical="top" wrapText="1"/>
    </xf>
    <xf numFmtId="0" fontId="12" fillId="4" borderId="4" xfId="0" applyFont="1" applyFill="1" applyBorder="1" applyAlignment="1">
      <alignment vertical="center" wrapText="1"/>
    </xf>
    <xf numFmtId="0" fontId="13" fillId="4" borderId="4" xfId="0" applyFont="1" applyFill="1" applyBorder="1" applyAlignment="1">
      <alignment vertical="center" wrapText="1"/>
    </xf>
    <xf numFmtId="0" fontId="7" fillId="0" borderId="4" xfId="0" applyFont="1" applyBorder="1" applyAlignment="1">
      <alignment horizontal="left" vertical="top"/>
    </xf>
    <xf numFmtId="0" fontId="16" fillId="0" borderId="0" xfId="0" applyFont="1" applyAlignment="1">
      <alignment horizontal="center" wrapText="1"/>
    </xf>
    <xf numFmtId="0" fontId="15" fillId="2" borderId="0" xfId="0" applyFont="1" applyFill="1" applyAlignment="1">
      <alignment horizontal="center" wrapText="1"/>
    </xf>
    <xf numFmtId="0" fontId="5" fillId="0" borderId="0" xfId="0" applyFont="1" applyAlignment="1">
      <alignment horizontal="center" wrapText="1"/>
    </xf>
    <xf numFmtId="0" fontId="1" fillId="0" borderId="0" xfId="0" applyFont="1" applyAlignment="1">
      <alignment horizontal="center" wrapText="1"/>
    </xf>
  </cellXfs>
  <cellStyles count="1">
    <cellStyle name="Normální" xfId="0" builtinId="0"/>
  </cellStyles>
  <dxfs count="8">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numFmt numFmtId="3" formatCode="#,##0"/>
    </dxf>
  </dxfs>
  <tableStyles count="0" defaultTableStyle="TableStyleMedium2" defaultPivotStyle="PivotStyleLight16"/>
  <colors>
    <mruColors>
      <color rgb="FFFF7C8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pivotCacheDefinition" Target="pivotCache/pivotCacheDefinition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oneCellAnchor>
    <xdr:from>
      <xdr:col>11</xdr:col>
      <xdr:colOff>266700</xdr:colOff>
      <xdr:row>18</xdr:row>
      <xdr:rowOff>876300</xdr:rowOff>
    </xdr:from>
    <xdr:ext cx="184731" cy="264560"/>
    <xdr:sp macro="" textlink="">
      <xdr:nvSpPr>
        <xdr:cNvPr id="2" name="TextovéPole 1"/>
        <xdr:cNvSpPr txBox="1"/>
      </xdr:nvSpPr>
      <xdr:spPr>
        <a:xfrm>
          <a:off x="14401800" y="20345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11</xdr:col>
      <xdr:colOff>266700</xdr:colOff>
      <xdr:row>199</xdr:row>
      <xdr:rowOff>0</xdr:rowOff>
    </xdr:from>
    <xdr:ext cx="184731" cy="264560"/>
    <xdr:sp macro="" textlink="">
      <xdr:nvSpPr>
        <xdr:cNvPr id="3" name="TextovéPole 2"/>
        <xdr:cNvSpPr txBox="1"/>
      </xdr:nvSpPr>
      <xdr:spPr>
        <a:xfrm>
          <a:off x="13677900"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11</xdr:col>
      <xdr:colOff>266700</xdr:colOff>
      <xdr:row>73</xdr:row>
      <xdr:rowOff>0</xdr:rowOff>
    </xdr:from>
    <xdr:ext cx="184731" cy="264560"/>
    <xdr:sp macro="" textlink="">
      <xdr:nvSpPr>
        <xdr:cNvPr id="4" name="TextovéPole 3"/>
        <xdr:cNvSpPr txBox="1"/>
      </xdr:nvSpPr>
      <xdr:spPr>
        <a:xfrm>
          <a:off x="13458825" y="2095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11</xdr:col>
      <xdr:colOff>266700</xdr:colOff>
      <xdr:row>199</xdr:row>
      <xdr:rowOff>0</xdr:rowOff>
    </xdr:from>
    <xdr:ext cx="184731" cy="264560"/>
    <xdr:sp macro="" textlink="">
      <xdr:nvSpPr>
        <xdr:cNvPr id="5" name="TextovéPole 4"/>
        <xdr:cNvSpPr txBox="1"/>
      </xdr:nvSpPr>
      <xdr:spPr>
        <a:xfrm>
          <a:off x="13458825"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wsDr>
</file>

<file path=xl/drawings/drawing2.xml><?xml version="1.0" encoding="utf-8"?>
<xdr:wsDr xmlns:xdr="http://schemas.openxmlformats.org/drawingml/2006/spreadsheetDrawing" xmlns:a="http://schemas.openxmlformats.org/drawingml/2006/main">
  <xdr:oneCellAnchor>
    <xdr:from>
      <xdr:col>11</xdr:col>
      <xdr:colOff>266700</xdr:colOff>
      <xdr:row>1</xdr:row>
      <xdr:rowOff>0</xdr:rowOff>
    </xdr:from>
    <xdr:ext cx="184731" cy="264560"/>
    <xdr:sp macro="" textlink="">
      <xdr:nvSpPr>
        <xdr:cNvPr id="2" name="TextovéPole 1"/>
        <xdr:cNvSpPr txBox="1"/>
      </xdr:nvSpPr>
      <xdr:spPr>
        <a:xfrm>
          <a:off x="14430375" y="29241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wsDr>
</file>

<file path=xl/drawings/drawing3.xml><?xml version="1.0" encoding="utf-8"?>
<xdr:wsDr xmlns:xdr="http://schemas.openxmlformats.org/drawingml/2006/spreadsheetDrawing" xmlns:a="http://schemas.openxmlformats.org/drawingml/2006/main">
  <xdr:oneCellAnchor>
    <xdr:from>
      <xdr:col>11</xdr:col>
      <xdr:colOff>266700</xdr:colOff>
      <xdr:row>1</xdr:row>
      <xdr:rowOff>0</xdr:rowOff>
    </xdr:from>
    <xdr:ext cx="184731" cy="264560"/>
    <xdr:sp macro="" textlink="">
      <xdr:nvSpPr>
        <xdr:cNvPr id="2" name="TextovéPole 1"/>
        <xdr:cNvSpPr txBox="1"/>
      </xdr:nvSpPr>
      <xdr:spPr>
        <a:xfrm>
          <a:off x="13458825"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11</xdr:col>
      <xdr:colOff>266700</xdr:colOff>
      <xdr:row>1</xdr:row>
      <xdr:rowOff>0</xdr:rowOff>
    </xdr:from>
    <xdr:ext cx="184731" cy="264560"/>
    <xdr:sp macro="" textlink="">
      <xdr:nvSpPr>
        <xdr:cNvPr id="3" name="TextovéPole 2"/>
        <xdr:cNvSpPr txBox="1"/>
      </xdr:nvSpPr>
      <xdr:spPr>
        <a:xfrm>
          <a:off x="13458825"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wsDr>
</file>

<file path=xl/pivotCache/_rels/pivotCacheDefinition1.xml.rels><?xml version="1.0" encoding="UTF-8" standalone="yes"?>
<Relationships xmlns="http://schemas.openxmlformats.org/package/2006/relationships"><Relationship Id="rId2" Type="http://schemas.openxmlformats.org/officeDocument/2006/relationships/externalLinkPath" Target="/Users/anna.matouskova/AppData/Local/Microsoft/Windows/Temporary%20Internet%20Files/Content.Outlook/P8T3ZDW3/ma_KORNAKRHP75D.xlsx" TargetMode="External"/><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Uživatel systému Windows" refreshedDate="42838.571134375001" createdVersion="4" refreshedVersion="4" minRefreshableVersion="3" recordCount="91">
  <cacheSource type="worksheet">
    <worksheetSource ref="A1:AY92" sheet="original" r:id="rId2"/>
  </cacheSource>
  <cacheFields count="51">
    <cacheField name="ČÍSLO" numFmtId="0">
      <sharedItems containsSemiMixedTypes="0" containsString="0" containsNumber="1" containsInteger="1" minValue="1" maxValue="91"/>
    </cacheField>
    <cacheField name="ROK" numFmtId="0">
      <sharedItems containsSemiMixedTypes="0" containsString="0" containsNumber="1" containsInteger="1" minValue="2017" maxValue="2018" count="2">
        <n v="2018"/>
        <n v="2017"/>
      </sharedItems>
    </cacheField>
    <cacheField name="ZKRATKA" numFmtId="0">
      <sharedItems/>
    </cacheField>
    <cacheField name="Název organizace:" numFmtId="0">
      <sharedItems count="30">
        <s v="Uměleckoprůmyslové museum v Praze "/>
        <s v="Technické muzeum v Brně"/>
        <s v="Památník národního písemnictví"/>
        <s v="Památník Lidice"/>
        <s v="Národní technické muzeum"/>
        <s v="Národní muzeum"/>
        <s v="Národní informační a poradenské středisko pro kulturu"/>
        <s v="Moravské zemské muzeum"/>
        <s v="Muzeum umění Olomouc a Galéria mesta Bratislavy"/>
        <s v="Muzeum romské kultury"/>
        <s v="Muzeum loutkářských kultur v Chrudimi"/>
        <s v="Muzeum Jana Amose Komenského v Uherském Brodě"/>
        <s v="Husitské muzeum v Táboře"/>
        <s v="Moravská galerie v Brně"/>
        <s v="Muzeum skla a bižuterie v Jablonci nad Nisou"/>
        <s v="Pražský filharmonický sbor a Izraelská filharmonie"/>
        <s v="Pražský filharmonický sbor _x000a_ve spolupráci s Mariinským divadlem v Petrohradu, Petrohradskou filharmonií a Filharmonií v Rjazani "/>
        <s v="Pražský filharmonický sbor Vlámský symfonický orchestr"/>
        <s v="Pražský filharmonický sbor Bregenzer Festspiele"/>
        <s v="Slezské zemské muzeum"/>
        <s v="Slezské zemské muzeum, AČR, KVH, město Hlučín"/>
        <s v="Národní památkový ústav"/>
        <s v="Institut umění – Divadelní ústav (IDU) ve spolupráci s Theater der Zeit"/>
        <s v="Institut umění - Divadelní ústav"/>
        <s v="Národní divadlo"/>
        <s v="Česká filharmonie"/>
        <s v="Národní filmový archiv"/>
        <s v="Národní galerie v Praze"/>
        <s v="Valašské muzeum v přírodě v Rožnově pod Radhoštěm"/>
        <s v="Pražský filharmonický sbor"/>
      </sharedItems>
    </cacheField>
    <cacheField name="Název akce/aktivity/projektu:" numFmtId="0">
      <sharedItems/>
    </cacheField>
    <cacheField name="Stručná anotace" numFmtId="0">
      <sharedItems longText="1"/>
    </cacheField>
    <cacheField name="Dominantní výročí (1918,1968,1993)" numFmtId="0">
      <sharedItems/>
    </cacheField>
    <cacheField name="Typ akce" numFmtId="0">
      <sharedItems containsBlank="1"/>
    </cacheField>
    <cacheField name="Termín konání " numFmtId="0">
      <sharedItems containsBlank="1" containsMixedTypes="1" containsNumber="1" containsInteger="1" minValue="2018" maxValue="43437"/>
    </cacheField>
    <cacheField name="Česko- slovenská spolupráce na projektu (ano/ne)" numFmtId="0">
      <sharedItems/>
    </cacheField>
    <cacheField name="Resort" numFmtId="0">
      <sharedItems count="5">
        <s v="MK-OMG"/>
        <s v="MK - ORNK"/>
        <s v="MK - OULK"/>
        <s v="MK - OPP"/>
        <s v="MK - OMA"/>
      </sharedItems>
    </cacheField>
    <cacheField name="Použitá přípustná míra krácení nákladů:" numFmtId="0">
      <sharedItems containsString="0" containsBlank="1" containsNumber="1" minValue="0.1" maxValue="0.3"/>
    </cacheField>
    <cacheField name="PLÁNOVANÝ ROZPOČET PROVOZNÍCH NÁKLADŮ" numFmtId="0">
      <sharedItems containsNonDate="0" containsString="0" containsBlank="1"/>
    </cacheField>
    <cacheField name="Spotřebované nákupy" numFmtId="0">
      <sharedItems containsSemiMixedTypes="0" containsString="0" containsNumber="1" containsInteger="1" minValue="0" maxValue="2800000"/>
    </cacheField>
    <cacheField name="Služby" numFmtId="0">
      <sharedItems containsSemiMixedTypes="0" containsString="0" containsNumber="1" containsInteger="1" minValue="0" maxValue="20520000"/>
    </cacheField>
    <cacheField name="Daně a poplatky" numFmtId="0">
      <sharedItems containsSemiMixedTypes="0" containsString="0" containsNumber="1" containsInteger="1" minValue="0" maxValue="900"/>
    </cacheField>
    <cacheField name="Ostatní náklady" numFmtId="0">
      <sharedItems containsSemiMixedTypes="0" containsString="0" containsNumber="1" containsInteger="1" minValue="0" maxValue="279000"/>
    </cacheField>
    <cacheField name="Odpisy, rezervy a opravné položky" numFmtId="0">
      <sharedItems containsSemiMixedTypes="0" containsString="0" containsNumber="1" containsInteger="1" minValue="0" maxValue="900000"/>
    </cacheField>
    <cacheField name="z toho: Náklady z drobného dlouhodobého majetku" numFmtId="0">
      <sharedItems containsSemiMixedTypes="0" containsString="0" containsNumber="1" containsInteger="1" minValue="0" maxValue="900000"/>
    </cacheField>
    <cacheField name="Finanční náklady" numFmtId="0">
      <sharedItems containsSemiMixedTypes="0" containsString="0" containsNumber="1" containsInteger="1" minValue="0" maxValue="0"/>
    </cacheField>
    <cacheField name="Daň z příjmů" numFmtId="0">
      <sharedItems containsSemiMixedTypes="0" containsString="0" containsNumber="1" containsInteger="1" minValue="0" maxValue="0"/>
    </cacheField>
    <cacheField name="Náklady celkem (věcné)" numFmtId="0">
      <sharedItems containsSemiMixedTypes="0" containsString="0" containsNumber="1" containsInteger="1" minValue="0" maxValue="20970000"/>
    </cacheField>
    <cacheField name="PLÁNOVANÝ ROZPOČET OSOBNÍCH NÁKLADŮ" numFmtId="0">
      <sharedItems containsNonDate="0" containsString="0" containsBlank="1"/>
    </cacheField>
    <cacheField name="Prostředky na platy " numFmtId="0">
      <sharedItems containsString="0" containsBlank="1" containsNumber="1" containsInteger="1" minValue="20000" maxValue="2760000"/>
    </cacheField>
    <cacheField name="Prostředky na ostatní osobní náklady" numFmtId="0">
      <sharedItems containsString="0" containsBlank="1" containsNumber="1" containsInteger="1" minValue="3000" maxValue="1000000"/>
    </cacheField>
    <cacheField name="Zákonné odvody" numFmtId="0">
      <sharedItems containsString="0" containsBlank="1" containsNumber="1" containsInteger="1" minValue="6800" maxValue="920000"/>
    </cacheField>
    <cacheField name="Přepočtený počet míst zaměstnanců v pracovním poměru" numFmtId="0">
      <sharedItems containsString="0" containsBlank="1" containsNumber="1" minValue="1" maxValue="5"/>
    </cacheField>
    <cacheField name="Osobní náklady celkem" numFmtId="0">
      <sharedItems containsSemiMixedTypes="0" containsString="0" containsNumber="1" containsInteger="1" minValue="0" maxValue="3680000"/>
    </cacheField>
    <cacheField name="Náklady celkem (včetně osobních nákladů)" numFmtId="0">
      <sharedItems containsSemiMixedTypes="0" containsString="0" containsNumber="1" containsInteger="1" minValue="0" maxValue="21170000"/>
    </cacheField>
    <cacheField name="PLÁNOVANÝ ROZPOČET VÝNOSŮ" numFmtId="0">
      <sharedItems containsNonDate="0" containsString="0" containsBlank="1"/>
    </cacheField>
    <cacheField name="Výnosy z vlastních výkonů a zboží" numFmtId="0">
      <sharedItems containsString="0" containsBlank="1" containsNumber="1" containsInteger="1" minValue="20000" maxValue="2600000"/>
    </cacheField>
    <cacheField name="Ostatní výnosy" numFmtId="0">
      <sharedItems containsString="0" containsBlank="1" containsNumber="1" containsInteger="1" minValue="30000" maxValue="400000"/>
    </cacheField>
    <cacheField name="z toho: dary" numFmtId="0">
      <sharedItems containsString="0" containsBlank="1" containsNumber="1" containsInteger="1" minValue="100000" maxValue="100000"/>
    </cacheField>
    <cacheField name="Finanční výnosy" numFmtId="0">
      <sharedItems containsString="0" containsBlank="1" containsNumber="1" containsInteger="1" minValue="5000" maxValue="5000"/>
    </cacheField>
    <cacheField name="Výnosy z transferů" numFmtId="0">
      <sharedItems containsNonDate="0" containsString="0" containsBlank="1"/>
    </cacheField>
    <cacheField name="Výnosy celkem" numFmtId="0">
      <sharedItems containsSemiMixedTypes="0" containsString="0" containsNumber="1" containsInteger="1" minValue="0" maxValue="2600000"/>
    </cacheField>
    <cacheField name="PLÁNOVANÝ ROZPOČET INVESTIČNÍCH VÝDAJŮ" numFmtId="0">
      <sharedItems containsNonDate="0" containsString="0" containsBlank="1"/>
    </cacheField>
    <cacheField name="Přípravné a projektové výdaje " numFmtId="0">
      <sharedItems containsSemiMixedTypes="0" containsString="0" containsNumber="1" containsInteger="1" minValue="0" maxValue="495000"/>
    </cacheField>
    <cacheField name="Vlastní realizace" numFmtId="0">
      <sharedItems containsSemiMixedTypes="0" containsString="0" containsNumber="1" containsInteger="1" minValue="0" maxValue="6400000"/>
    </cacheField>
    <cacheField name="výdaje na pořízení dlouhodobého hmotného majetku" numFmtId="0">
      <sharedItems containsSemiMixedTypes="0" containsString="0" containsNumber="1" containsInteger="1" minValue="0" maxValue="6400000"/>
    </cacheField>
    <cacheField name="výdaje na pořízení dlouhodobého nehmotného majetku" numFmtId="0">
      <sharedItems containsSemiMixedTypes="0" containsString="0" containsNumber="1" containsInteger="1" minValue="0" maxValue="90000"/>
    </cacheField>
    <cacheField name="vedlejší výdaje realizace (např. provozní zkoušky)" numFmtId="0">
      <sharedItems containsSemiMixedTypes="0" containsString="0" containsNumber="1" containsInteger="1" minValue="0" maxValue="0"/>
    </cacheField>
    <cacheField name="ostatní" numFmtId="0">
      <sharedItems containsSemiMixedTypes="0" containsString="0" containsNumber="1" containsInteger="1" minValue="0" maxValue="0"/>
    </cacheField>
    <cacheField name="Investiční výdaje celkem" numFmtId="0">
      <sharedItems containsSemiMixedTypes="0" containsString="0" containsNumber="1" containsInteger="1" minValue="0" maxValue="6400000"/>
    </cacheField>
    <cacheField name="Celkový požadavek na prostředky státního rozpočtu (v Kč)" numFmtId="0">
      <sharedItems containsSemiMixedTypes="0" containsString="0" containsNumber="1" containsInteger="1" minValue="22500" maxValue="22460000"/>
    </cacheField>
    <cacheField name="Odůvodnění výše výdajů:_x000a_(včetně podrobného odůvodnění v případě, že výdaje nelze krátit)" numFmtId="0">
      <sharedItems containsBlank="1" longText="1"/>
    </cacheField>
    <cacheField name="Proběhne pod záštitou na úrovni ústavních činitelů" numFmtId="0">
      <sharedItems containsBlank="1"/>
    </cacheField>
    <cacheField name="Doporučená účast ústavních činitelů" numFmtId="0">
      <sharedItems containsBlank="1"/>
    </cacheField>
    <cacheField name="Doporučená účast představitelů států, jichž se výročí dotýká" numFmtId="0">
      <sharedItems containsBlank="1"/>
    </cacheField>
    <cacheField name="Sloupec1" numFmtId="0">
      <sharedItems containsBlank="1"/>
    </cacheField>
    <cacheField name="Česko- slovenská spolupráce na projektu (instituce, předmět spolupráce)" numFmtId="0">
      <sharedItems containsBlank="1" longText="1"/>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count="91">
  <r>
    <n v="1"/>
    <x v="0"/>
    <s v="UPM"/>
    <x v="0"/>
    <s v="Krásná jizba a Družstevní práce 1929-1936"/>
    <s v="Výstava je věnována klíčové instituci moderního designu meziválečného Československa a poprvé komplexně zhodnotí význam Krásné jizby v dobovém kulturním kontextu."/>
    <s v="výročí 1918"/>
    <s v="výstava a publikace"/>
    <s v="červen – říjen 2018"/>
    <s v="Ano"/>
    <x v="0"/>
    <m/>
    <m/>
    <n v="0"/>
    <n v="1600000"/>
    <n v="0"/>
    <n v="0"/>
    <n v="0"/>
    <n v="0"/>
    <n v="0"/>
    <n v="0"/>
    <n v="1600000"/>
    <m/>
    <m/>
    <n v="200000"/>
    <m/>
    <m/>
    <n v="200000"/>
    <n v="1800000"/>
    <m/>
    <n v="500000"/>
    <m/>
    <m/>
    <m/>
    <m/>
    <n v="500000"/>
    <m/>
    <n v="0"/>
    <n v="0"/>
    <n v="0"/>
    <n v="0"/>
    <n v="0"/>
    <n v="0"/>
    <n v="0"/>
    <n v="1300000"/>
    <s v="Celková výše nákladů je stanovena na 1,8 mil. Kč, neboť se jedná o výstavu ve třech sálech muzea. Vlastní výnos z prodeje vstupenek odhadujemem na 0,5 mil. Kč"/>
    <s v="Ano"/>
    <s v="Ano"/>
    <s v="Ne"/>
    <s v="ministr kultury"/>
    <m/>
  </r>
  <r>
    <n v="2"/>
    <x v="1"/>
    <s v="UPM"/>
    <x v="0"/>
    <s v="Výstava Josef Koudelka "/>
    <s v="Výstava celoživotního díla světově známého fotografa, který se rozhodl uložit podstatu svého díla v UPM. Součástí bude i cyklus Invaze 1968. Výstava bude zahájena v prosinci 2017 a potrvá do června 2018. Kromě výstavy bude realizována i publikace."/>
    <s v="výročí 1968"/>
    <s v="výstava a publikace"/>
    <s v="prosinec 2017 – červen 2018"/>
    <s v="Ano"/>
    <x v="0"/>
    <n v="0.1"/>
    <m/>
    <n v="0"/>
    <n v="3240000"/>
    <n v="0"/>
    <n v="0"/>
    <n v="0"/>
    <n v="0"/>
    <n v="0"/>
    <n v="0"/>
    <n v="3240000"/>
    <m/>
    <m/>
    <m/>
    <m/>
    <m/>
    <n v="0"/>
    <n v="3240000"/>
    <m/>
    <m/>
    <m/>
    <m/>
    <m/>
    <m/>
    <n v="0"/>
    <m/>
    <n v="0"/>
    <n v="0"/>
    <n v="0"/>
    <n v="0"/>
    <n v="0"/>
    <n v="0"/>
    <n v="0"/>
    <n v="3240000"/>
    <s v="Celkové náklady jsou ve výši 5 mil. Kč, z toho vlastní výnosy činí 0,6 mil. Kč a požadavek na financování ze státního rozpočtu představuje částku 4,4 mil. Kč."/>
    <s v="Ano"/>
    <s v="Ne"/>
    <s v="Ne"/>
    <s v="Předseda vlády nebo ministr kultury"/>
    <m/>
  </r>
  <r>
    <n v="3"/>
    <x v="0"/>
    <s v="UPM"/>
    <x v="0"/>
    <s v="Výstava Josef Koudelka "/>
    <s v="Výstava celoživotního díla světově známého fotografa, který se rozhodl uložit podstatu svého díla v UPM. Součástí bude i cyklus Invaze 1968. Výstava bude zahájena v prosinci 2017 a potrvá do června 2018. Kromě výstavy bude realizována i publikace."/>
    <s v="výročí 1968"/>
    <s v="výstava a publikace"/>
    <s v="prosinec 2017 – červen 2018"/>
    <s v="Ano"/>
    <x v="0"/>
    <n v="0.1"/>
    <m/>
    <n v="0"/>
    <n v="1260000"/>
    <n v="0"/>
    <n v="0"/>
    <n v="0"/>
    <n v="0"/>
    <n v="0"/>
    <n v="0"/>
    <n v="1260000"/>
    <m/>
    <m/>
    <m/>
    <m/>
    <m/>
    <n v="0"/>
    <n v="1260000"/>
    <m/>
    <n v="600000"/>
    <m/>
    <m/>
    <m/>
    <m/>
    <n v="600000"/>
    <m/>
    <n v="0"/>
    <n v="0"/>
    <n v="0"/>
    <n v="0"/>
    <n v="0"/>
    <n v="0"/>
    <n v="0"/>
    <n v="660000"/>
    <s v="Celkové náklady jsou ve výši 5 mil. Kč, z toho vlastní výnosy činí 0,6 mil. Kč a požadavek na financování ze státního rozpočtu představuje částku 4,4 mil. Kč."/>
    <s v="Ano"/>
    <s v="Ne"/>
    <s v="Ne"/>
    <s v="Předseda vlády nebo ministr kultury"/>
    <m/>
  </r>
  <r>
    <n v="4"/>
    <x v="1"/>
    <s v="TMB"/>
    <x v="1"/>
    <s v="Průmysl roku 1918 na Moravě"/>
    <s v="Výstava bude mapovat průmysl na Moravě v době vzniku Československa. V rámci projektu dále proběhnou tematické konference, vznikne odborná publikace, budou realizovány doprovodné programy, propagace a média"/>
    <s v="výročí 1918"/>
    <s v="Výstava, konference, publikace, doprovodné programy, propagace a média"/>
    <n v="43437"/>
    <s v="Ne"/>
    <x v="0"/>
    <m/>
    <m/>
    <n v="0"/>
    <n v="700000"/>
    <n v="0"/>
    <n v="0"/>
    <n v="0"/>
    <n v="0"/>
    <n v="0"/>
    <n v="0"/>
    <n v="700000"/>
    <m/>
    <m/>
    <n v="100000"/>
    <m/>
    <m/>
    <n v="100000"/>
    <n v="800000"/>
    <m/>
    <m/>
    <m/>
    <m/>
    <m/>
    <m/>
    <n v="0"/>
    <m/>
    <n v="0"/>
    <n v="0"/>
    <n v="0"/>
    <n v="0"/>
    <n v="0"/>
    <n v="0"/>
    <n v="0"/>
    <n v="800000"/>
    <s v="V roce 2017, v položce část III., pol. 19, Ostatní osobní náklady jsou odměny externích spolupracovníků, pomáhajících vyhledávat materiály k výstavě. V položce část II, pol. 10, Služby, jsou náklady na vytvoření architektonického a výtvarného návrhu a vytvoření kopií a faksimilí předmětů pro výstavu. V roce 2018 je nejvyšší položka určena na realizaci výstavního projektu, vypsání soutěže a realizaci výstavy vybranou firmou a pořízení dalších kopií předmětů, vše v položce část II,. pol. 10 Služby. V položce část III., pol. 19, Ostatní osobní náklady jsou odměny externích spolupracovníků"/>
    <s v="Ano"/>
    <s v="Ano"/>
    <s v="Ne"/>
    <s v="Ministerstvo kultury, Magistrát m. Brna, Hejtmanství Jihomoravského kraje + další"/>
    <m/>
  </r>
  <r>
    <n v="5"/>
    <x v="0"/>
    <s v="TMB"/>
    <x v="1"/>
    <s v="Průmysl roku 1918 na Moravě"/>
    <s v="Výstava bude mapovat průmysl na Moravě v době vzniku Československa. V rámci projektu dále proběhnou tematické konference, vznikne odborná publikace, budou realizovány doprovodné programy, propagace a média"/>
    <s v="výročí 1918"/>
    <s v="Výstava, konference, publikace, doprovodné programy, propagace a média"/>
    <n v="43437"/>
    <s v="Ne"/>
    <x v="0"/>
    <m/>
    <m/>
    <n v="0"/>
    <n v="3200000"/>
    <n v="0"/>
    <n v="0"/>
    <n v="0"/>
    <n v="0"/>
    <n v="0"/>
    <n v="0"/>
    <n v="3200000"/>
    <m/>
    <m/>
    <n v="140000"/>
    <m/>
    <m/>
    <n v="140000"/>
    <n v="3340000"/>
    <m/>
    <m/>
    <m/>
    <m/>
    <m/>
    <m/>
    <n v="0"/>
    <m/>
    <n v="0"/>
    <n v="0"/>
    <n v="0"/>
    <n v="0"/>
    <n v="0"/>
    <n v="0"/>
    <n v="0"/>
    <n v="3340000"/>
    <s v="V roce 2017, v položce část III., pol. 19, Ostatní osobní náklady jsou odměny externích spolupracovníků, pomáhajících vyhledávat materiály k výstavě. V položce část II, pol. 10, Služby, jsou náklady na vytvoření architektonického a výtvarného návrhu a vytvoření kopií a faksimilí předmětů pro výstavu. V roce 2018 je nejvyšší položka určena na realizaci výstavního projektu, vypsání soutěže a realizaci výstavy vybranou firmou a pořízení dalších kopií předmětů, vše v položce část II,. pol. 10 Služby. V položce část III., pol. 19, Ostatní osobní náklady jsou odměny externích spolupracovníků"/>
    <s v="Ano"/>
    <s v="Ano"/>
    <s v="Ne"/>
    <s v="Ministerstvo kultury, Magistrát m. Brna, Hejtmanství Jihomoravského kraje + další"/>
    <m/>
  </r>
  <r>
    <n v="6"/>
    <x v="0"/>
    <s v="PNP"/>
    <x v="2"/>
    <s v="Padesát na pátou (50 na 5)"/>
    <s v="Týdenní cyklus přednášek, workshopů a diskusí, promítání trezorových filmů, výstava klíčových autorů Pražského jara 68 (ze sbírek PNP) vedle těch, kteří následkem historických událostí „zmizeli“. Program by se měl skládat z výstavní části, kde budou vystaveny materiály z literárního archivu PNP, rešerše provedou dle domluvy zaměstnanci LA, přednášek na téma Pražského jara a období normalizace a z doprovodného programu, který by tvořilo hudební vystoupení spolu s filmovým promítáním tzv. trezorových filmů"/>
    <s v="výročí 1968"/>
    <s v="Výstava, pořady, diskuse (Týdenní cyklus přednášek, workshopů a diskusí, promítání trezorových filmů, výstava klíčových autorů Pražského jara 68 (ze sbírek PNP)"/>
    <n v="43221"/>
    <s v="Ne"/>
    <x v="0"/>
    <n v="0.1"/>
    <m/>
    <n v="0"/>
    <n v="157500"/>
    <n v="0"/>
    <n v="0"/>
    <n v="45000"/>
    <n v="45000"/>
    <n v="0"/>
    <n v="0"/>
    <n v="202500"/>
    <m/>
    <m/>
    <n v="75000"/>
    <m/>
    <m/>
    <n v="75000"/>
    <n v="277500"/>
    <m/>
    <m/>
    <m/>
    <m/>
    <m/>
    <m/>
    <n v="0"/>
    <m/>
    <n v="0"/>
    <n v="0"/>
    <n v="0"/>
    <n v="0"/>
    <n v="0"/>
    <n v="0"/>
    <n v="0"/>
    <n v="277500"/>
    <s v="Cyklus přednášek, workshopů a promítání trezorových filmů usiluje o navrácení zapomenutých autorů spojených s rokem 1968 do všeobecného společenského povědomí."/>
    <s v="Ano"/>
    <s v="Ano"/>
    <s v="Ano (Ministr kultury ČR, ministr kultury SR)"/>
    <s v="ministr kultury ČR, ministr kultury SR"/>
    <m/>
  </r>
  <r>
    <n v="7"/>
    <x v="1"/>
    <s v="PNP"/>
    <x v="2"/>
    <s v="Výstava Naše Francie"/>
    <s v="Výstava a publikace na téma překladů francouzské poezie ve 20. století (knihy, rukopisy, ilustrace)"/>
    <s v="výročí 1918"/>
    <s v="Výstava a publikace na téma překladů francouzské poezie ve 20. století (knihy, rukopisy, ilustrace)"/>
    <s v="červen – září 2018"/>
    <s v="Ne"/>
    <x v="0"/>
    <n v="0.1"/>
    <m/>
    <n v="0"/>
    <n v="166500"/>
    <n v="0"/>
    <n v="0"/>
    <n v="0"/>
    <n v="0"/>
    <n v="0"/>
    <n v="0"/>
    <n v="166500"/>
    <m/>
    <m/>
    <n v="55000"/>
    <m/>
    <m/>
    <n v="55000"/>
    <n v="221500"/>
    <m/>
    <m/>
    <m/>
    <m/>
    <m/>
    <m/>
    <n v="0"/>
    <m/>
    <n v="0"/>
    <n v="0"/>
    <n v="0"/>
    <n v="0"/>
    <n v="0"/>
    <n v="0"/>
    <n v="0"/>
    <n v="221500"/>
    <s v="Výstava je reprezentativním mezinárodním projektem, který představuje význam a vazby československého státu v evropském kontextu."/>
    <s v="Ano"/>
    <s v="Ano"/>
    <s v="Ano (Ministr kultury ČR, Velvyslanectví Francie v ČR, Francouzský institut)"/>
    <s v="ministr kultury ČR, Velvyslanectví Francie v ČR, Francouzský institut"/>
    <m/>
  </r>
  <r>
    <n v="8"/>
    <x v="0"/>
    <s v="PNP"/>
    <x v="2"/>
    <s v="Výstava Naše Francie"/>
    <s v="Výstava a publikace na téma překladů francouzské poezie ve 20. století (knihy, rukopisy, ilustrace)"/>
    <s v="výročí 1918"/>
    <s v="Výstava a publikace na téma překladů francouzské poezie ve 20. století (knihy, rukopisy, ilustrace)"/>
    <s v="červen – září 2018"/>
    <s v="Ne"/>
    <x v="0"/>
    <n v="0.1"/>
    <m/>
    <n v="0"/>
    <n v="1503900"/>
    <n v="0"/>
    <n v="0"/>
    <n v="54000"/>
    <n v="54000"/>
    <n v="0"/>
    <n v="0"/>
    <n v="1557900"/>
    <m/>
    <m/>
    <n v="295000"/>
    <m/>
    <m/>
    <n v="295000"/>
    <n v="1852900"/>
    <m/>
    <n v="105000"/>
    <n v="30000"/>
    <m/>
    <m/>
    <m/>
    <n v="135000"/>
    <m/>
    <n v="0"/>
    <n v="0"/>
    <n v="0"/>
    <n v="0"/>
    <n v="0"/>
    <n v="0"/>
    <n v="0"/>
    <n v="1717900"/>
    <s v="Výstava je reprezentativním mezinárodním projektem, který představuje význam a vazby československého státu v evropském kontextu."/>
    <s v="Ano"/>
    <s v="Ano"/>
    <s v="Ano (Ministr kultury ČR, Velvyslanectví Francie v ČR, Francouzský institut)"/>
    <s v="ministr kultury ČR, Velvyslanectví Francie v ČR, Francouzský institut"/>
    <m/>
  </r>
  <r>
    <n v="9"/>
    <x v="0"/>
    <s v="PNP"/>
    <x v="2"/>
    <s v="Literární kronika první republiky 1918-1938 "/>
    <s v="Reprezentativní obrazově-výkladová publikace určená širší veřejnosti, která v celkem 20 kapitolách soustředěných vždy k jednomu roku z intervalu 1918–1938 přiblíží formou kalendária, tematického výkladu o vybraných jevech (např. knižní trh, pražská německá literatura, Podkarpatská Rus v literatuře, literární ceny, cenzura, spisovatelská sdružení, import a export literatury atd.) a interpretací vybraných děl klíčové události a jevy prvorepublikové literární kultury. Publikace bude doprovázená putovní výstavou._x000a_Spolupráce: Ústav pro českou literaturu AV ČR, v. v. i., Památník národního písemnictví v Praze a Ústav Slovenskej literatúry SAV."/>
    <s v="výročí 1918"/>
    <s v="Obrazově-výkladová publikace a putovní výstava"/>
    <s v="vydání publikace 2018, výstava průběžně 2018"/>
    <s v="Ano"/>
    <x v="0"/>
    <n v="0.1"/>
    <m/>
    <n v="0"/>
    <n v="342000"/>
    <n v="0"/>
    <n v="0"/>
    <n v="0"/>
    <n v="0"/>
    <n v="0"/>
    <n v="0"/>
    <n v="342000"/>
    <m/>
    <m/>
    <n v="150000"/>
    <m/>
    <m/>
    <n v="150000"/>
    <n v="492000"/>
    <m/>
    <m/>
    <n v="40000"/>
    <m/>
    <m/>
    <m/>
    <n v="40000"/>
    <m/>
    <n v="0"/>
    <n v="0"/>
    <n v="0"/>
    <n v="0"/>
    <n v="0"/>
    <n v="0"/>
    <n v="0"/>
    <n v="452000"/>
    <s v="Publikace přibližuje zásadní a aktuální téma široké veřejnosti."/>
    <s v="Ano"/>
    <s v="Ano"/>
    <s v="Ano (Ministr kultury ČR, ministr kultury SR)"/>
    <s v="ministr kultury ČR, ministr kultury SR, bude ještě upřesněno"/>
    <m/>
  </r>
  <r>
    <n v="10"/>
    <x v="0"/>
    <s v="PL"/>
    <x v="3"/>
    <s v="Lidice a doba prezidenta Osvoboditele"/>
    <s v="Ke 100. výročí vzniku samostatného Československa v roce 2018 plánuje tuto výstavu PL realizovat v Památníku Lidice a v NKP Ležáky._x000a_Součástí těchto výstav budou dvě slavnostní vernisáže a dva odborné semináře pro pedagogy a studenty."/>
    <s v="výročí 1918"/>
    <s v="výstava + doprovodné aktivity"/>
    <s v="leden – květen 2018"/>
    <s v="Ne"/>
    <x v="0"/>
    <m/>
    <m/>
    <n v="0"/>
    <n v="80000"/>
    <n v="0"/>
    <n v="0"/>
    <n v="0"/>
    <n v="0"/>
    <n v="0"/>
    <n v="0"/>
    <n v="80000"/>
    <m/>
    <m/>
    <m/>
    <m/>
    <m/>
    <n v="0"/>
    <n v="80000"/>
    <m/>
    <m/>
    <m/>
    <m/>
    <m/>
    <m/>
    <n v="0"/>
    <m/>
    <n v="0"/>
    <n v="0"/>
    <n v="0"/>
    <n v="0"/>
    <n v="0"/>
    <n v="0"/>
    <n v="0"/>
    <n v="80000"/>
    <s v="výrobní náklady"/>
    <s v="Zatím nejednáno"/>
    <s v="Ne"/>
    <s v="Ne"/>
    <m/>
    <m/>
  </r>
  <r>
    <n v="11"/>
    <x v="0"/>
    <s v="PL"/>
    <x v="3"/>
    <s v="Lidičtí muži v boji za svobodu"/>
    <s v="Ke 100. výročí vzniku samostatného Československa v roce 2018 plánuje tuto výstavu PL realizovat v Památníku Lidice a v NKP Ležáky._x000a_Součástí těchto výstav budou dvě slavnostní vernisáže a dva odborné semináře pro pedagogy a studenty."/>
    <s v="výročí 1918"/>
    <s v="výstava + doprovodné aktivity"/>
    <s v="leden – květen 2018"/>
    <s v="Ne"/>
    <x v="0"/>
    <m/>
    <m/>
    <n v="0"/>
    <n v="37000"/>
    <n v="0"/>
    <n v="0"/>
    <n v="0"/>
    <n v="0"/>
    <n v="0"/>
    <n v="0"/>
    <n v="37000"/>
    <m/>
    <m/>
    <m/>
    <m/>
    <m/>
    <n v="0"/>
    <n v="37000"/>
    <m/>
    <m/>
    <m/>
    <m/>
    <m/>
    <m/>
    <n v="0"/>
    <m/>
    <n v="0"/>
    <n v="0"/>
    <n v="0"/>
    <n v="0"/>
    <n v="0"/>
    <n v="0"/>
    <n v="0"/>
    <n v="37000"/>
    <s v="výrobní náklady"/>
    <s v="Zatím nejednáno"/>
    <s v="Ne"/>
    <s v="Ne"/>
    <m/>
    <m/>
  </r>
  <r>
    <n v="12"/>
    <x v="1"/>
    <s v="NTM"/>
    <x v="4"/>
    <s v="Made in Czechoslovakia (aneb průmysl, který dobyl svět)"/>
    <s v="Výstavní a interaktivní cyklus NTM ke stému výročí vzniku Československé republiky v roce 1918. V souvislosti s tímto výročím NTM plánuje uspořádání výstavy a prezentační akce. NTM připravuje do projektu 100 let republiky Československé projekt „Prezidentský vlak“. Jednalo by se o vystavení  vlaku složeného z historických salonních vozů, které po roce 1918 tvořily soupravu vlaku prezidenta republiky. Výstupem projektu by byla výstava vlaku v Praze na Masarykově nádraží, příp. 4 jízdy tohoto vlaku. Historickou soupravu by vedla lokomotiva 464.102 ze sbírky NTM, protože lokomotiva téže řady byla k prezidentskému vlaku ve 40. letech 20. století zařazována."/>
    <s v="výročí 1918"/>
    <s v="výstava + interaktivní cyklus"/>
    <s v="28.9. 2018 až 30.6. 2019"/>
    <s v="Ano"/>
    <x v="0"/>
    <n v="0.1"/>
    <m/>
    <n v="0"/>
    <n v="4500000"/>
    <n v="0"/>
    <n v="0"/>
    <n v="0"/>
    <n v="0"/>
    <n v="0"/>
    <n v="0"/>
    <n v="4500000"/>
    <m/>
    <m/>
    <m/>
    <m/>
    <m/>
    <n v="0"/>
    <n v="4500000"/>
    <m/>
    <m/>
    <m/>
    <m/>
    <m/>
    <m/>
    <n v="0"/>
    <m/>
    <n v="0"/>
    <n v="0"/>
    <n v="0"/>
    <n v="0"/>
    <n v="0"/>
    <n v="0"/>
    <n v="0"/>
    <n v="4500000"/>
    <s v="Rozpočet výstavního projektu, představujícícho technický a průmyslový vývoj  československého státu, je spolu s plánovanými doprovodnými programy stanoven na 11 mil. Kč. Výše výdajů vychází z rozsáhlosti a unikátnosti projektu, který je koncipován do čtyř výstavních sálů o celkové rozloze 1350 m2. Rozpočet speciálního prezidentského vlaku, který bude vypraven do několika měst ČR, je stanoven na  3 mil. Kč (restaurování) a 15 mil. Kč (provoz). Výše výdajů vychází z jedinečnosti celé akce, jejímž prostřednictvím bude zvolené téma prezentováno široké veřejnosti také mimo hlavní město ČR. "/>
    <s v="Ano"/>
    <s v="Ano"/>
    <s v="Ano –(prezident SR, ministr kultury a průmyslu SR)"/>
    <s v="MKČR, Premiér ČR, Rektor ČVUT, Předseda AV ČR"/>
    <s v="Slovenské technické muzeum v Košicích, autorská spolupráce na výstavě, včetně reprízy v Košicích"/>
  </r>
  <r>
    <n v="13"/>
    <x v="0"/>
    <s v="NTM"/>
    <x v="4"/>
    <s v="Made in Czechoslovakia (aneb průmysl, který dobyl svět)"/>
    <s v="Výstavní a interaktivní cyklus NTM ke stému výročí vzniku Československé republiky v roce 1918. V souvislosti s tímto výročím NTM plánuje uspořádání výstavy a prezentační akce. NTM připravuje do projektu 100 let republiky Československé projekt „Prezidentský vlak“. Jednalo by se o vystavení  vlaku složeného z historických salonních vozů, které po roce 1918 tvořily soupravu vlaku prezidenta republiky. Výstupem projektu by byla výstava vlaku v Praze na Masarykově nádraží, příp. 4 jízdy tohoto vlaku. Historickou soupravu by vedla lokomotiva 464.102 ze sbírky NTM, protože lokomotiva téže řady byla k prezidentskému vlaku ve 40. letech 20. století zařazována."/>
    <s v="výročí 1918"/>
    <s v="výstava + interaktivní cyklus"/>
    <s v="28.9. 2018 až 30.6. 2019"/>
    <s v="Ano"/>
    <x v="0"/>
    <n v="0.1"/>
    <m/>
    <n v="450000"/>
    <n v="20520000"/>
    <n v="0"/>
    <n v="0"/>
    <n v="0"/>
    <n v="0"/>
    <n v="0"/>
    <n v="0"/>
    <n v="20970000"/>
    <m/>
    <m/>
    <n v="200000"/>
    <m/>
    <m/>
    <n v="200000"/>
    <n v="21170000"/>
    <m/>
    <m/>
    <m/>
    <m/>
    <m/>
    <m/>
    <n v="0"/>
    <m/>
    <n v="0"/>
    <n v="180000"/>
    <n v="180000"/>
    <n v="0"/>
    <n v="0"/>
    <n v="0"/>
    <n v="180000"/>
    <n v="21350000"/>
    <s v="Rozpočet výstavního projektu, představujícícho technický a průmyslový vývoj  československého státu, je spolu s plánovanými doprovodnými programy stanoven na 11 mil. Kč. Výše výdajů vychází z rozsáhlosti a unikátnosti projektu, který je koncipován do čtyř výstavních sálů o celkové rozloze 1350 m2. Rozpočet speciálního prezidentského vlaku, který bude vypraven do několika měst ČR, je stanoven na  3 mil. Kč (restaurování) a 15 mil. Kč (provoz). Výše výdajů vychází z jedinečnosti celé akce, jejímž prostřednictvím bude zvolené téma prezentováno široké veřejnosti také mimo hlavní město ČR. "/>
    <s v="Ano"/>
    <s v="Ano"/>
    <s v="Ano –(prezident SR, ministr kultury a průmyslu SR)"/>
    <s v="MKČR, Premiér ČR, Rektor ČVUT, Předseda AV ČR"/>
    <s v="Slovenské technické muzeum v Košicích, autorská spolupráce na výstavě, včetně reprízy v Košicích"/>
  </r>
  <r>
    <n v="14"/>
    <x v="1"/>
    <s v="NM"/>
    <x v="5"/>
    <s v="Česko-slovenská /Slovensko česká výstava"/>
    <s v="Rozsáhlý výstavní cyklus ukáže peripetie dějin 20. století v životě dvou národů, Čechy a Slováků, a také jejich komplikované vztahy. Cyklus  vychází ze společného usnesení vlád České a Slovenské republiky. Základní idea projektu vychází z myšlenky, že pojem „Československo“ se stal svým způsobem značkou – a to nejen z hlediska mezinárodního vnímání, ale i z hlediska ztotožnění generací s pojmem „Československa“. "/>
    <s v="výročí 1918"/>
    <s v="výstava + doprovodné aktivity"/>
    <s v="říjen 2018 – září 2019"/>
    <s v="Ano"/>
    <x v="0"/>
    <n v="0.2"/>
    <m/>
    <n v="400000"/>
    <n v="1600000"/>
    <n v="0"/>
    <n v="0"/>
    <n v="0"/>
    <n v="0"/>
    <n v="0"/>
    <n v="0"/>
    <n v="2000000"/>
    <m/>
    <m/>
    <n v="500000"/>
    <m/>
    <m/>
    <n v="500000"/>
    <n v="2500000"/>
    <m/>
    <m/>
    <m/>
    <m/>
    <m/>
    <m/>
    <n v="0"/>
    <m/>
    <n v="0"/>
    <n v="0"/>
    <n v="0"/>
    <n v="0"/>
    <n v="0"/>
    <n v="0"/>
    <n v="0"/>
    <n v="2500000"/>
    <s v="Výdaje jsou rozpočtovány vzhledem k významu akce-hlavního připomentí 100 od vzniku Československa.Vychází jak z nutnosti kvalitní přípravy do daných prostor Historické budovy NM, téměř 2000 m 2, zároveň jde o projekt připravovaný ve spolupráci se slovenskou stranou také na slovensku. vedle toho bude důležitým aspektem jak výrazná propagace, tak konferenční setkání.Výstava  a přípravy se realizuji na základě dohody vlád ČR a SR jejiž organizaci bylo pověřeno MK ČR a NM."/>
    <s v="Ano"/>
    <s v="Ano"/>
    <s v="Ano "/>
    <s v="Nejvyšší ústavní činitelé, Prezidenti SR a ČR"/>
    <s v="SK:_x000a_Slovenské národné muzeum_x000a_Slovenská národná galéria_x000a__x000a_Spolupracující instituce v ČR:_x000a_Moravské zemské muzeum_x000a_Slezské zemské muzeum_x000a_Vojenský historický ústav"/>
  </r>
  <r>
    <n v="15"/>
    <x v="0"/>
    <s v="NM"/>
    <x v="5"/>
    <s v="Česko-slovenská /Slovensko česká výstava"/>
    <s v="Rozsáhlý výstavní cyklus ukáže peripetie dějin 20. století v životě dvou národů, Čechy a Slováků, a také jejich komplikované vztahy. Cyklus  vychází ze společného usnesení vlád České a Slovenské republiky. Základní idea projektu vychází z myšlenky, že pojem „Československo“ se stal svým způsobem značkou – a to nejen z hlediska mezinárodního vnímání, ale i z hlediska ztotožnění generací s pojmem „Československa“. "/>
    <s v="výročí 1918"/>
    <s v="výstava + doprovodné aktivity"/>
    <s v="říjen 2018 – září 2019"/>
    <s v="Ano"/>
    <x v="0"/>
    <n v="0.2"/>
    <m/>
    <n v="2800000"/>
    <n v="15360000"/>
    <n v="0"/>
    <n v="0"/>
    <n v="0"/>
    <n v="0"/>
    <n v="0"/>
    <n v="0"/>
    <n v="18160000"/>
    <m/>
    <m/>
    <n v="500000"/>
    <m/>
    <m/>
    <n v="500000"/>
    <n v="18660000"/>
    <m/>
    <n v="2600000"/>
    <m/>
    <m/>
    <m/>
    <m/>
    <n v="2600000"/>
    <m/>
    <n v="0"/>
    <n v="6400000"/>
    <n v="6400000"/>
    <n v="0"/>
    <n v="0"/>
    <n v="0"/>
    <n v="6400000"/>
    <n v="22460000"/>
    <s v="Výdaje jsou rozpočtovány vzhledem k významu akce-hlavního připomentí 100 od vzniku Československa.Vychází jak z nutnosti kvalitní přípravy do daných prostor Historické budovy NM, téměř 2000 m 2, zároveň jde o projekt připravovaný ve spolupráci se slovenskou stranou také na slovensku. vedle toho bude důležitým aspektem jak výrazná propagace, tak konferenční setkání.Výstava  a přípravy se realizuji na základě dohody vlád ČR a SR jejiž organizaci bylo pověřeno MK ČR a NM."/>
    <s v="Ano"/>
    <s v="Ano"/>
    <s v="Ano "/>
    <s v="Nejvyšší ústavní činitelé, Prezidenti SR a ČR"/>
    <s v="SK:_x000a_Slovenské národné muzeum_x000a_Slovenská národná galéria_x000a__x000a_Spolupracující instituce v ČR:_x000a_Moravské zemské muzeum_x000a_Slezské zemské muzeum_x000a_Vojenský historický ústav"/>
  </r>
  <r>
    <n v="16"/>
    <x v="0"/>
    <s v="NIPOS"/>
    <x v="6"/>
    <s v="Kde domov můj? - Všesokolský slet – kulturní část"/>
    <s v="Česká obec sokolská, jako hlavní pořadatel Sletu, si vybral NIPOS jako partnera, který působí v oblasti neprofesionálního umění v celé republice. Záměrem je uspořádat jako doprovodný program jednak v prostorách Národního divadla, jednak na Piazzettě, koncerty folklorních souborů a pěveckých sborů. ČOS sdružuje pouze několik subjektů z obou oborů, které (zejména pěvecké sbory) nemají potřebnou kvalitu. Proto ČOS nemůže být samostatným pořadatelem. Kromě toho sokolské soubory studují dvě divadelní inscenace, které budou také uvedeny. Naši furianti budou studováni jako reprezentativní představení ČOS s účastí zástupců divadelních souborů z celé ČR."/>
    <s v="výročí 1918"/>
    <s v="Celostátní aktivita"/>
    <s v="1.–7. 7. 2018"/>
    <s v="Ne"/>
    <x v="1"/>
    <m/>
    <m/>
    <n v="0"/>
    <n v="608000"/>
    <n v="0"/>
    <n v="0"/>
    <n v="0"/>
    <n v="0"/>
    <n v="0"/>
    <n v="0"/>
    <n v="608000"/>
    <m/>
    <n v="75000"/>
    <n v="90000"/>
    <n v="27000"/>
    <m/>
    <n v="192000"/>
    <n v="800000"/>
    <m/>
    <m/>
    <m/>
    <m/>
    <m/>
    <m/>
    <n v="0"/>
    <m/>
    <n v="0"/>
    <n v="0"/>
    <n v="0"/>
    <n v="0"/>
    <n v="0"/>
    <n v="0"/>
    <n v="0"/>
    <n v="800000"/>
    <s v="Česká obec sokolská, hlavní pořadatel Sletu, si vybral NIPOS jako partnera, který působí v oblasti neprof. umění v celé ČR. Záměrem je uspořádat kulturní program (v prostorách Národního divadla, na Piazzettě), koncerty folklorních souborů, pěveckých sborů a divadelní představení. ČOS sdružuje několik subjektů z oborů, které (zejm. pěvecké sbory) nemají potřebnou kvalitu. Proto ČOS nemůže být samostatným pořadatelem. Sokolské soubory studují dvě divadelní inscenace, např. Naši furianti budou reprezentativním představením ČOS s účastí zástupců divadelních souborů z celé ČR."/>
    <s v="Ano"/>
    <s v="Ano"/>
    <s v="ano (slovenský prezident)"/>
    <s v="prezident, premiér, ministr kultury"/>
    <m/>
  </r>
  <r>
    <n v="17"/>
    <x v="1"/>
    <s v="MZM"/>
    <x v="7"/>
    <s v="Česko-slovesnká výstava včetně výstavy Odívání před 100 lety"/>
    <s v="Výstava MZM se bude zaměřovat primárně na historické a kulturní vazby Moravy a Slovenska zejména v 19. a 20. století. Pozornost bude věnována průnikům mezi oběma zeměmi v cestách za vzděláním, migraci obyvatel a osobností z důvodů politických, náboženských a pracovních, kulturní styky výrazných osobností moravského a slovenského kulturního života v závěru 19. a ve 20. století, průniky působení významných osobností v oblasti kultury, umění, literatury, hudby, vzájemné ovlivňování v procesu národní identity, atd."/>
    <s v="výročí 1918"/>
    <s v="výstava"/>
    <s v="28.10.2018 – 31.10.2019"/>
    <s v="Ano"/>
    <x v="0"/>
    <n v="0.1"/>
    <m/>
    <n v="13500"/>
    <n v="45000"/>
    <n v="0"/>
    <n v="115740"/>
    <n v="0"/>
    <n v="0"/>
    <n v="0"/>
    <n v="0"/>
    <n v="174240"/>
    <m/>
    <m/>
    <m/>
    <m/>
    <m/>
    <n v="0"/>
    <n v="174240"/>
    <m/>
    <m/>
    <m/>
    <m/>
    <m/>
    <m/>
    <n v="0"/>
    <m/>
    <n v="405000"/>
    <n v="0"/>
    <n v="0"/>
    <n v="0"/>
    <n v="0"/>
    <n v="0"/>
    <n v="405000"/>
    <n v="579240"/>
    <s v="Výstava MZM se bude zaměřovat primárně na historické a kulturní vazby Moravy a Slovenska zejména v 19. a 20. století. Pozornost bude věnována průnikem mezi oběma zeměmi v cestách za vzděláním, migrací obyvatelstva z důvodů politických, náboženských a pracovních, kulturní styky výrazných osobností moravského a slovenského kulturního živoza v závěru 19. a 20. století, průniky působení význačných osobností v oblasti kultury, umění, literatury, hudby, vzájemné ovlivňování v procesu národní identity atd."/>
    <s v="Ano"/>
    <s v="Ano"/>
    <s v="Ano (prezident SR, ministr kultury SR)"/>
    <s v="Prezident ČR, prezident SR,ministr kultury ČR, _x000a_ministr kultury SR,_x000a_primátor města Brna a _x000a_hejtman Jihomoravského kraje"/>
    <s v="SK:_x000a_Slovenské národné muzeum_x000a_Slovenská národná galéria_x000a__x000a_Spolupracující instituce v ČR:_x000a_Národní muzeum_x000a_Slezské zemské muzeum_x000a_Vojenský historický ústav_x000a_"/>
  </r>
  <r>
    <n v="18"/>
    <x v="0"/>
    <s v="MZM"/>
    <x v="7"/>
    <s v="Česko-slovesnká výstava včetně výstavy Odívání před 100 lety"/>
    <s v="Výstava MZM se bude zaměřovat primárně na historické a kulturní vazby Moravy a Slovenska zejména v 19. a 20. století. Pozornost bude věnována průnikům mezi oběma zeměmi v cestách za vzděláním, migraci obyvatel a osobností z důvodů politických, náboženských a pracovních, kulturní styky výrazných osobností moravského a slovenského kulturního života v závěru 19. a ve 20. století, průniky působení významných osobností v oblasti kultury, umění, literatury, hudby, vzájemné ovlivňování v procesu národní identity, atd."/>
    <s v="výročí 1918"/>
    <s v="výstava"/>
    <s v="28.10.2018 – 31.10.2019"/>
    <s v="Ano"/>
    <x v="0"/>
    <n v="0.1"/>
    <m/>
    <n v="1080000"/>
    <n v="2520000"/>
    <n v="0"/>
    <n v="279000"/>
    <n v="0"/>
    <n v="0"/>
    <n v="0"/>
    <n v="0"/>
    <n v="3879000"/>
    <m/>
    <n v="160000"/>
    <n v="180000"/>
    <n v="85000"/>
    <m/>
    <n v="425000"/>
    <n v="4304000"/>
    <m/>
    <m/>
    <n v="100000"/>
    <n v="100000"/>
    <m/>
    <m/>
    <n v="100000"/>
    <m/>
    <n v="495000"/>
    <n v="1080000"/>
    <n v="1080000"/>
    <n v="0"/>
    <n v="0"/>
    <n v="0"/>
    <n v="1575000"/>
    <n v="5779000"/>
    <s v="Výstava MZM se bude zaměřovat primárně na historické a kulturní vazby Moravy a Slovenska zejména v 19. a 20. století. Pozornost bude věnována průnikem mezi oběma zeměmi v cestách za vzděláním, migrací obyvatelstva z důvodů politických, náboženských a pracovních, kulturní styky výrazných osobností moravského a slovenského kulturního živoza v závěru 19. a 20. století, průniky působení význačných osobností v oblasti kultury, umění, literatury, hudby, vzájemné ovlivňování v procesu národní identity atd."/>
    <s v="Ano"/>
    <s v="Ano"/>
    <s v="Ano (prezident SR, ministr kultury SR)"/>
    <s v="Prezident ČR, prezident SR,ministr kultury ČR, _x000a_ministr kultury SR,_x000a_primátor města Brna a _x000a_hejtman Jihomoravského kraje"/>
    <s v="SK:_x000a_Slovenské národné muzeum_x000a_Slovenská národná galéria_x000a__x000a_Spolupracující instituce v ČR:_x000a_Národní muzeum_x000a_Slezské zemské muzeum_x000a_Vojenský historický ústav_x000a_"/>
  </r>
  <r>
    <n v="19"/>
    <x v="1"/>
    <s v="MUO"/>
    <x v="8"/>
    <s v="Rozlomená doba (mezi úzkostí a slastí:zrod soudobého středoevropana) 1908-1928"/>
    <s v="Umělecko-historická výstava k oslavám 100. výročí vzniku Československa, která mapuje složitý vývoj umění v době okolo vzniku Československa. Aktivity s akcí spojené: _x000a_   -Mezinárodní výstavní projekt (ČR, Slovensko, Maďarsko, Polsko)_x000a_   -Mezinárodní konference vztahující se k tématu výstavy_x000a_   -Kulturně-edukační aktivity (edukační programy pro školy všech stupňů, workshopy k dílčím tématům výstavy, přednáškový cyklus pro veřejnost"/>
    <s v="výročí 1918"/>
    <s v="umělecko-historická výstava k oslavám 100. výročí vzniku Československa+ mezinárodní konference + doprovodné aktivity"/>
    <s v="ČR 10/2018-1/2019"/>
    <s v="Ano"/>
    <x v="0"/>
    <m/>
    <m/>
    <n v="0"/>
    <n v="1000000"/>
    <n v="0"/>
    <n v="0"/>
    <n v="0"/>
    <n v="0"/>
    <n v="0"/>
    <n v="0"/>
    <n v="1000000"/>
    <m/>
    <m/>
    <m/>
    <m/>
    <m/>
    <n v="0"/>
    <n v="1000000"/>
    <m/>
    <m/>
    <m/>
    <m/>
    <m/>
    <m/>
    <n v="0"/>
    <m/>
    <n v="0"/>
    <n v="0"/>
    <n v="0"/>
    <n v="0"/>
    <n v="0"/>
    <n v="0"/>
    <n v="0"/>
    <n v="1000000"/>
    <s v="Realizace mezinárodního výstavního projektu předpokládá zajištění nákladů: 1/ na odbornou činnost mezinárodního kurátorského týmu (vytvoření koncepce výstavy, odborné texty, překlady, rešerše archivních zdrojů a literatury), 2/ na transporty a pojištění exponátů (zápůjček) z České republiky, Slovenska, Maďarska, Polska, Německa, Rakouska, Rumunska, Itálie a Slovinska, 3/ na realizaci odborné publikace, 4/ na propagaci projektu v médiích. Bez zajištění nákladů na odbornou přípravu a na realizaci zápůjček nelze výstavní projekt uskutečnit."/>
    <s v="Ano"/>
    <s v="Ano"/>
    <s v="Ano (Předsedové vlád V4 nebo ministři kultury V4)"/>
    <s v="Ministerští předsedové vlád V4 nebo ministři kultury V4"/>
    <s v="Hlavní spolupořadatel:_x000a_SR – Galéria mesta Bratislavy (odborná spolupráce na přípravě výstavy a katalogu) _x000a_Další spolupořadatelé: _x000a_Polsko: Mezinárodní centrum kultury v Krakově_x000a_Maďarsko: Národní galerie v Budapešti_x000a_(odborná spolupráce na přípravě výstavy a katalogu) "/>
  </r>
  <r>
    <n v="20"/>
    <x v="0"/>
    <s v="MUO"/>
    <x v="8"/>
    <s v="Rozlomená doba (mezi úzkostí a slastí:zrod soudobého středoevropana) 1908-1928"/>
    <s v="Umělecko-historická výstava k oslavám 100. výročí vzniku Československa, která mapuje složitý vývoj umění v době okolo vzniku Československa. Aktivity s akcí spojené: _x000a_   -Mezinárodní výstavní projekt (ČR, Slovensko, Maďarsko, Polsko)_x000a_   -Mezinárodní konference vztahující se k tématu výstavy_x000a_   -Kulturně-edukační aktivity (edukační programy pro školy všech stupňů, workshopy k dílčím tématům výstavy, přednáškový cyklus pro veřejnost"/>
    <s v="výročí 1918"/>
    <s v="umělecko-historická výstava k oslavám 100. výročí vzniku Československa+ mezinárodní konference + doprovodné aktivity"/>
    <s v="ČR 10/2018-1/2019"/>
    <s v="Ano"/>
    <x v="0"/>
    <m/>
    <m/>
    <n v="0"/>
    <n v="4500000"/>
    <n v="0"/>
    <n v="0"/>
    <n v="0"/>
    <n v="0"/>
    <n v="0"/>
    <n v="0"/>
    <n v="4500000"/>
    <m/>
    <m/>
    <m/>
    <m/>
    <m/>
    <n v="0"/>
    <n v="4500000"/>
    <m/>
    <n v="250000"/>
    <m/>
    <m/>
    <m/>
    <m/>
    <n v="250000"/>
    <m/>
    <n v="0"/>
    <n v="0"/>
    <n v="0"/>
    <n v="0"/>
    <n v="0"/>
    <n v="0"/>
    <n v="0"/>
    <n v="4250000"/>
    <s v="Realizace mezinárodního výstavního projektu předpokládá zajištění nákladů: 1/ na odbornou činnost mezinárodního kurátorského týmu (vytvoření koncepce výstavy, odborné texty, překlady, rešerše archivních zdrojů a literatury), 2/ na transporty a pojištění exponátů (zápůjček) z České republiky, Slovenska, Maďarska, Polska, Německa, Rakouska, Rumunska, Itálie a Slovinska, 3/ na realizaci odborné publikace, 4/ na propagaci projektu v médiích. Bez zajištění nákladů na odbornou přípravu a na realizaci zápůjček nelze výstavní projekt uskutečnit."/>
    <s v="Ano"/>
    <s v="Ano"/>
    <s v="Ano (Předsedové vlád V4 nebo ministři kultury V4)"/>
    <s v="Ministerští předsedové vlád V4 nebo ministři kultury V4"/>
    <s v="Hlavní spolupořadatel:_x000a_SR – Galéria mesta Bratislavy (odborná spolupráce na přípravě výstavy a katalogu) _x000a_Další spolupořadatelé: _x000a_Polsko: Mezinárodní centrum kultury v Krakově_x000a_Maďarsko: Národní galerie v Budapešti_x000a_(odborná spolupráce na přípravě výstavy a katalogu) "/>
  </r>
  <r>
    <n v="21"/>
    <x v="1"/>
    <s v="MRK"/>
    <x v="9"/>
    <s v="Romové v obrodném procesu (1968 - 1969)"/>
    <s v="Formou unikátní fotografické výstavy a autorského komponovaného populárně naučného večera prezentovat aktivní přístup Romů k politicko-společenským změnám spojenými s vnitropolitickými událostmi v r. 1968."/>
    <s v="výročí 1968"/>
    <s v="tištěná odborná studie / komponovaný večer pro veřejnost / výstava a doprovodná publikace"/>
    <s v="celý rok 2018"/>
    <s v="Ano"/>
    <x v="0"/>
    <m/>
    <m/>
    <n v="0"/>
    <n v="163000"/>
    <n v="0"/>
    <n v="0"/>
    <n v="0"/>
    <n v="0"/>
    <n v="0"/>
    <n v="0"/>
    <n v="163000"/>
    <m/>
    <m/>
    <n v="10000"/>
    <m/>
    <m/>
    <n v="10000"/>
    <n v="173000"/>
    <m/>
    <m/>
    <m/>
    <m/>
    <m/>
    <m/>
    <n v="0"/>
    <m/>
    <n v="0"/>
    <n v="0"/>
    <n v="0"/>
    <n v="0"/>
    <n v="0"/>
    <n v="0"/>
    <n v="0"/>
    <n v="173000"/>
    <s v="1. Příprava a vydání studie o přípravfách vzniku Svazu Cikánů - Romů s pracovním názvem &quot;Romové v obrodném procesu 1968-1969&quot;. Jde o nedostatečně probádané téma, které je doposud v historických studiích pouze zjednodušováno formulacemi, že vznik SCR umožnilo politické uvolnění Pražského jara. 2. Tato publikace bude veřejně prezentována na uspořádaném komponovaném populárně naučném večeru pro veřejnost, který bude tématicky věnovaný vzniku Svazu Cikánů-Romů. 3. Výstava fotografií a dalších uměleckých počinů aktivisty Svazu Cikánů-Romů Andreje Pešty, a to i s plánovaným záměrem vydat doprovodnou fotografickou publikaci z díla Andreje Pešty. V případě krácení výše rozpočtu projektu je možné ustoupit pouze z plánovaného záměru vydat doprovodnou fotografickou publikaci k výstavě. Nerealizování ostatních cílů projektu by popíralo smysl realizace celého projektu. "/>
    <s v="Ano"/>
    <s v="Ne"/>
    <s v="Ne"/>
    <s v="hejtman Jihomoravského kraje"/>
    <m/>
  </r>
  <r>
    <n v="22"/>
    <x v="0"/>
    <s v="MRK"/>
    <x v="9"/>
    <s v="Romové v obrodném procesu (1968 - 1969)"/>
    <s v="Formou unikátní fotografické výstavy a autorského komponovaného populárně naučného večera prezentovat aktivní přístup Romů k politicko-společenským změnám spojenými s vnitropolitickými událostmi v r. 1968."/>
    <s v="výročí 1968"/>
    <s v="tištěná odborná studie / komponovaný večer pro veřejnost / výstava a doprovodná publikace"/>
    <s v="celý rok 2018"/>
    <s v="Ano"/>
    <x v="0"/>
    <m/>
    <m/>
    <n v="0"/>
    <n v="177000"/>
    <n v="0"/>
    <n v="0"/>
    <n v="0"/>
    <n v="0"/>
    <n v="0"/>
    <n v="0"/>
    <n v="177000"/>
    <m/>
    <m/>
    <m/>
    <m/>
    <m/>
    <n v="0"/>
    <n v="177000"/>
    <m/>
    <m/>
    <m/>
    <m/>
    <m/>
    <m/>
    <n v="0"/>
    <m/>
    <n v="0"/>
    <n v="0"/>
    <n v="0"/>
    <n v="0"/>
    <n v="0"/>
    <n v="0"/>
    <n v="0"/>
    <n v="177000"/>
    <s v="1. Příprava a vydání studie o přípravfách vzniku Svazu Cikánů - Romů s pracovním názvem &quot;Romové v obrodném procesu 1968-1969&quot;. Jde o nedostatečně probádané téma, které je doposud v historických studiích pouze zjednodušováno formulacemi, že vznik SCR umožnilo politické uvolnění Pražského jara. 2. Tato publikace bude veřejně prezentována na uspořádaném komponovaném populárně naučném večeru pro veřejnost, který bude tématicky věnovaný vzniku Svazu Cikánů-Romů. 3. Výstava fotografií a dalších uměleckých počinů aktivisty Svazu Cikánů-Romů Andreje Pešty, a to i s plánovaným záměrem vydat doprovodnou fotografickou publikaci z díla Andreje Pešty. V případě krácení výše rozpočtu projektu je možné ustoupit pouze z plánovaného záměru vydat doprovodnou fotografickou publikaci k výstavě. Nerealizování ostatních cílů projektu by popíralo smysl realizace celého projektu. "/>
    <s v="Ano"/>
    <s v="Ne"/>
    <s v="Ne"/>
    <s v="hejtman Jihomoravského kraje"/>
    <m/>
  </r>
  <r>
    <n v="23"/>
    <x v="0"/>
    <s v="MRK"/>
    <x v="9"/>
    <s v="Romové a stát (jak se u Romů budoval a buduje občanský přístup ke státu). K roku 1993: kontroverzní zákon o občanství. "/>
    <s v="Akce pro veřejnost - pamětnický večer s diskusí s osobnostmi politického života a občany, historickými vstupy a hudební částí"/>
    <s v="výročí 1918"/>
    <s v="akce pro veřejnost – pamětnický večer s diskusí, historickými vstupy a hudební částí"/>
    <n v="43397"/>
    <s v="Ano"/>
    <x v="0"/>
    <m/>
    <m/>
    <n v="0"/>
    <n v="0"/>
    <n v="0"/>
    <n v="0"/>
    <n v="0"/>
    <n v="0"/>
    <n v="0"/>
    <n v="0"/>
    <n v="0"/>
    <m/>
    <m/>
    <n v="30000"/>
    <m/>
    <m/>
    <n v="30000"/>
    <n v="30000"/>
    <m/>
    <m/>
    <m/>
    <m/>
    <m/>
    <m/>
    <n v="0"/>
    <m/>
    <n v="0"/>
    <n v="0"/>
    <n v="0"/>
    <n v="0"/>
    <n v="0"/>
    <n v="0"/>
    <n v="0"/>
    <n v="30000"/>
    <s v="Požadovaná částka na celý projekt je relativně velmi nízká. Její zkrácení by znamenalo, že projekt nemůže proběhnout v důstojné podobě a bude lepší jej nerealizovat vůbec. "/>
    <s v="Ano "/>
    <s v="Ano "/>
    <s v="Ne"/>
    <s v="primátor města Brna, Ministr pro lidská práva a nár. menšiny, ministryně sociálních věcí, veřejná ochránkyně práv, předseda parlamentu ČR, zmocněnec pro romské komunity SR"/>
    <s v="Pozvání zmocněnce pro romské komunity SR do diskuse s ohledem k migracím Romů ze SR do ČR, zákon o občanství apod."/>
  </r>
  <r>
    <n v="24"/>
    <x v="0"/>
    <s v="MLK"/>
    <x v="10"/>
    <s v="Loutky na frontě"/>
    <s v="MLK připraví rozšířenou verzi výstavy „Loutky na frontě“ (krátkodobá výstava uskutečněná v MLK v roce 2014). I když válka znamenala celkový útlum kultury, loutkářství u nás rozhodně nevymizelo a dokonce si našlo cestu i do těch nejhorších podmínek, jako byla válečná fronta. Loutky doprovázely vojáky do zákopů anebo vznikaly v polních podmínkách přímo na bojišti. Ve sbírce muzea jsou loutky bratrů Kopeckých, se kterými hráli svá představení na válečné frontě.K výstavě byl připraven program „Loutky na frontě“, který bude nabízen i v roce 2018 a kromě dojezdu do škol bude přetvořen tak, aby bylo možné jej realizovat přímo v MLK. Navazuje na něj krátký výtvarný workshop, který zreflektuje tehdejší dobu a dá prostor účastníkům programu vlastní interpretaci."/>
    <s v="výročí 1918"/>
    <s v="výstavy Loutky na frontě, Výstava s doprovodnými akcemi, katalog výstavy"/>
    <s v="únor 11. 11. 2018 –březen 2019"/>
    <s v="Ne"/>
    <x v="0"/>
    <n v="0.2"/>
    <m/>
    <n v="16000"/>
    <n v="584000"/>
    <n v="0"/>
    <n v="0"/>
    <n v="0"/>
    <n v="0"/>
    <n v="0"/>
    <n v="0"/>
    <n v="600000"/>
    <m/>
    <n v="20000"/>
    <m/>
    <n v="6800"/>
    <m/>
    <n v="26800"/>
    <n v="626800"/>
    <m/>
    <n v="55000"/>
    <m/>
    <m/>
    <m/>
    <m/>
    <n v="55000"/>
    <m/>
    <n v="0"/>
    <n v="80000"/>
    <n v="80000"/>
    <n v="0"/>
    <n v="0"/>
    <n v="0"/>
    <n v="80000"/>
    <n v="651800"/>
    <s v="Výstava je rozšířenou verzí  výstavy Loutky na frontě (v MLk v roce 2014). Loutky doprovázely vojáky i na válečnou frontu, často i vznikaly přímo v polních podmínkách na bojišti. Ve sbírce MLk jsou loutky z dopisnic maďarské polní pošty, dále loutky se kterými hráli Kopečtí na frontě. zapůjčeny by byly loutky z filmového Švejka. Interaktivní výstava umožní projet vojenským vlakem ( pohyblivé modely) významnými milníky války. Dorpovodným programem je loutkové předsatvení  s tématem 1. sv. války a vzniku republiky hrané v nákladním vlaku na 30 místech (celkem 90 představení). krácení možné pouze omezeně (nebylo by možné rŕestaurovat 6  loutek pro výstavu cca 180  tis. Kč), koncept výstavy  by tím byl narušen jen mírně."/>
    <s v="Ano"/>
    <s v="Ano"/>
    <s v="Ano (žádost o účast francouzského velvyslance)"/>
    <s v="UNIMA, "/>
    <m/>
  </r>
  <r>
    <n v="25"/>
    <x v="0"/>
    <s v="MLK"/>
    <x v="10"/>
    <s v="Loutky na frontě"/>
    <s v="MLK připraví rozšířenou verzi výstavy „Loutky na frontě“ (krátkodobá výstava uskutečněná v MLK v roce 2014). I když válka znamenala celkový útlum kultury, loutkářství u nás rozhodně nevymizelo a dokonce si našlo cestu i do těch nejhorších podmínek, jako byla válečná fronta. Loutky doprovázely vojáky do zákopů anebo vznikaly v polních podmínkách přímo na bojišti. Ve sbírce muzea jsou loutky bratrů Kopeckých, se kterými hráli svá představení na válečné frontě.K výstavě byl připraven program „Loutky na frontě“, který bude nabízen i v roce 2018 a kromě dojezdu do škol bude přetvořen tak, aby bylo možné jej realizovat přímo v MLK. Navazuje na něj krátký výtvarný workshop, který zreflektuje tehdejší dobu a dá prostor účastníkům programu vlastní interpretaci."/>
    <s v="výročí 1918"/>
    <s v="výstavy Loutky na frontě, Výstava s doprovodnými akcemi, katalog výstavy"/>
    <s v="únor 11. 11. 2018 –březen 2019"/>
    <s v="Ne"/>
    <x v="0"/>
    <n v="0.3"/>
    <m/>
    <n v="14000"/>
    <n v="287000"/>
    <n v="0"/>
    <n v="0"/>
    <n v="0"/>
    <n v="0"/>
    <n v="0"/>
    <n v="0"/>
    <n v="301000"/>
    <m/>
    <n v="20000"/>
    <m/>
    <n v="6800"/>
    <m/>
    <n v="26800"/>
    <n v="327800"/>
    <m/>
    <n v="40000"/>
    <m/>
    <m/>
    <m/>
    <m/>
    <n v="40000"/>
    <m/>
    <n v="0"/>
    <n v="70000"/>
    <n v="70000"/>
    <n v="0"/>
    <n v="0"/>
    <n v="0"/>
    <n v="70000"/>
    <n v="357800"/>
    <s v="Výstava je rozšířenou verzí  výstavy Loutky na frontě (v MLk v roce 2014). Loutky doprovázely vojáky i na válečnou frontu, často i vznikaly přímo v polních podmínkách na bojišti. Ve sbírce MLk jsou loutky z dopisnic maďarské polní pošty, dále loutky se kterými hráli Kopečtí na frontě. zapůjčeny by byly loutky z filmového Švejka. Interaktivní výstava umožní projet vojenským vlakem ( pohyblivé modely) významnými milníky války. Bez divadelního doprvodného programu, pouze program k výstavě v MLK."/>
    <s v="Ano"/>
    <s v="Ano"/>
    <s v="Ano (žádost o účast francouzského velvyslance)"/>
    <s v="UNIMA, "/>
    <m/>
  </r>
  <r>
    <n v="26"/>
    <x v="0"/>
    <s v="MJAK"/>
    <x v="11"/>
    <s v="Uherský Brod 1918 – 1938 - Publikace ke stému výročí založení ČSR, dějiny Uh. Brodu za první republiky"/>
    <s v="K výročí založení Československé republiky se plánuje vydání publikace, která by měla zachytit život obyvatelstva v Uh. Brodě v období let 1918 – 1938. Publikace bude čerpat z bohatého archivního materiálu k tomuto období, jako jsou obecní, školní, farní kroniky a osobní písemné vzpomínky obyvatel regionu. Na základě těchto pramenů bude publikace podávat podrobný obraz období dvaceti prvorepublikových let. Publikace bude mimo odborný text doplněna řadou citací z dobových písemných pramenů a doplněna bohatým obrazovým materiálem jako jsou dobové fotografie a fotografie historických předmětů vztahujících se k tomuto tématu. Plánovaný rozsah je 70 tiskových stran formátu A4 v barevném tisku.  "/>
    <s v="výročí 1918"/>
    <s v="publikace"/>
    <n v="43399"/>
    <s v="Ne"/>
    <x v="0"/>
    <n v="0.2"/>
    <m/>
    <n v="0"/>
    <n v="120000"/>
    <n v="0"/>
    <n v="0"/>
    <n v="0"/>
    <n v="0"/>
    <n v="0"/>
    <n v="0"/>
    <n v="120000"/>
    <m/>
    <m/>
    <n v="50000"/>
    <m/>
    <n v="2"/>
    <n v="50000"/>
    <n v="170000"/>
    <m/>
    <m/>
    <m/>
    <m/>
    <m/>
    <m/>
    <n v="0"/>
    <m/>
    <n v="0"/>
    <n v="0"/>
    <n v="0"/>
    <n v="0"/>
    <n v="0"/>
    <n v="0"/>
    <n v="0"/>
    <n v="170000"/>
    <s v="Finanční náklady zahrnují tisk publikace, jazykové korektury textů, překlad resumé do angličtiny, autorský honorář, honorář za grafické a výtvarné řešení publikace."/>
    <s v="Ne"/>
    <s v="Ne"/>
    <s v="Ne"/>
    <m/>
    <m/>
  </r>
  <r>
    <n v="27"/>
    <x v="0"/>
    <s v="MJAK"/>
    <x v="11"/>
    <s v="Výstava s názvem Šaty dělají člověka aneb móda za první republiky"/>
    <s v="Cílem výstavy sestavené z exponátů zapůjčených ze soukromé sbírky Mgr. Vladimíry Dobiášové a z exponátů vlastní sbírky muzea Jana Amose Komenského v Uh. Brodě by mělo být poskytnout návštěvníkovi náhled do běžného života prvorepublikové rodiny, v menší míře se výstava bude věnovat představení oděvů, jejich součástí a drobných užitných předmětů významných prvorepublikových osobností z oblasti kultury (herci, spisovatelé atd). Mimo to budou představeny prvorepublikové módní směry, které vykazovaly první známky počínající emancipace žen nebo nové směry v odívání mužů. Část výstavy bude věnována také práci úspěšných prvorepublikových módních salonů, připomenuta bude rovněž výrobní činnost obuvnické firmy Baťa. Oděvy a oděvní doplňky budou doplněny trojrozměrnými předměty denního užívání."/>
    <s v="výročí 1918"/>
    <s v="výstava"/>
    <s v="26.10.2018 – 28.4.2019"/>
    <s v="Ne"/>
    <x v="0"/>
    <n v="0.2"/>
    <m/>
    <n v="40000"/>
    <n v="44000"/>
    <n v="0"/>
    <n v="16000"/>
    <n v="0"/>
    <n v="0"/>
    <n v="0"/>
    <n v="0"/>
    <n v="100000"/>
    <m/>
    <m/>
    <n v="35000"/>
    <m/>
    <n v="1"/>
    <n v="35000"/>
    <n v="135000"/>
    <m/>
    <m/>
    <m/>
    <m/>
    <m/>
    <m/>
    <n v="0"/>
    <m/>
    <n v="0"/>
    <n v="0"/>
    <n v="0"/>
    <n v="0"/>
    <n v="0"/>
    <n v="0"/>
    <n v="0"/>
    <n v="135000"/>
    <s v="Náklad na výstavu zahrnují náklady na nákup spotřebního materiálu použitého při instalaci výstavy, pořízení části nových výstavních prvků, přepravu vystavovaných předmětů, honorář za ideový návrh a instalaci výstavy, pojištění zapůjčených předmětů, honorář za vystoupení a kuturní program při vernisáži výstavy."/>
    <s v="Ne"/>
    <s v="Ne"/>
    <s v="Ne"/>
    <m/>
    <m/>
  </r>
  <r>
    <n v="28"/>
    <x v="0"/>
    <s v="HMT"/>
    <x v="12"/>
    <s v="Velké návraty - výstava k výročí 100 let od 1. světové války"/>
    <s v="Výstavní projekt připomínající konec I. světové války a vznik Československé republiky z pohledu obecných i regionálních dějin. Zaměřuje se na historické události roku 1918 a připomíná úlohu občanů z táborského regionu, jakož i způsob, jakým se dané události dotkly města Tábora."/>
    <s v="výročí 1918"/>
    <s v="výstava"/>
    <n v="2018"/>
    <s v="Ne"/>
    <x v="0"/>
    <n v="0.2"/>
    <m/>
    <n v="0"/>
    <n v="357600"/>
    <n v="0"/>
    <n v="0"/>
    <n v="52800"/>
    <n v="48000"/>
    <n v="0"/>
    <n v="0"/>
    <n v="410400"/>
    <m/>
    <m/>
    <n v="208080"/>
    <m/>
    <n v="1.1399999999999999"/>
    <n v="208080"/>
    <n v="618480"/>
    <m/>
    <n v="100000"/>
    <m/>
    <m/>
    <m/>
    <m/>
    <n v="100000"/>
    <m/>
    <n v="0"/>
    <n v="144000"/>
    <n v="144000"/>
    <n v="0"/>
    <n v="0"/>
    <n v="0"/>
    <n v="144000"/>
    <n v="662480"/>
    <s v="PLNÁ VERZE ROZPOČTU. V rámci realizace projektu plánujeme uskutečnit tyto aktivity: 1) vydání publikace k výročí (grafické práce, korektury, fotografie, tisky) - 240.000,- Kč, 2) výroba velkoformátových panelů - grafické práce - 47.000,- Kč, 3) tisk velkoformátových panelů -  60.000,- Kč, 4) nákup vitrín - 5 ks - v celkové hodnotě 60.000,- Kč, 5) soubor výstavních panelů jako investiční výdaj ve výši 180.000,- Kč, s ročním odpisem 9.000,- Kč - odpis za měsíce 5-12 2018 6000,- Kč, 6) propagace výstavy (distribuce letáků, billboard, plakáty a bannery) - 100.000,- Kč, 7) z hlediska personálních výdajů je potřebné pro výstavu zajistit 2 kustody, po dobu 5 měsíců, 7 dnů v týdnu, 8 hod. denně - odměna 85 Kč/hod. - OON - v celkové výši 208.080,- Kč 8) z hlediska výnosů, při očekávané návštěvnosti  5000 osob, při vstupném 20,- Kč/os. - částka 100.000,- Kč."/>
    <s v="Ano"/>
    <s v="Ano"/>
    <s v="Ne"/>
    <s v="Město Tábor"/>
    <m/>
  </r>
  <r>
    <n v="29"/>
    <x v="1"/>
    <s v="MGB"/>
    <x v="13"/>
    <s v="Cesta k Vysoké hře - Josef Šíma jako prostředník mezi avantgardní scénou nové Československé republiky a Francií "/>
    <s v="Zánik habsburské monarchie a vznik samostatného Československého státu sehrál klíčovou roli v budování mezinárodních kontaktů české avantgardy. Na rozdíl od ostatních evropských avantgardních meziválečných směrů, u kterých probíhaly kontakty s českou avantgardou pouze ojediněle, probíhala mezi českou a francouzskou avantgardou velice rozsáhlá komunikace. Velkou zásluhu na tom měl Josef Šíma._x000a_Prostřednictvím Josefa Šímy, žijícího od počátku dvacátých let dvacátého století trvale ve Francii, se progresivní umělci mladé Československé republiky mohli dostat do kontaktu s umělci Francie, kteří udávali tón soudobému umění. Díky rozpadu Rakousko-Uherska navíc již nebyli v podřadném postavení a mohli tak navazovat sebevědomá partnerství s avantgardními uskupeními jako byla například Vysoká hra či Surrealistická skupina. Výstavní projekt si klade za cíl zmapovat ranou Šímovu tvorbu od počátků do poloviny třicátých let. Těžiště projektu spočívá v příležitosti poprvé na našem území podrobně přiblížit a na unikátních dílech a dokumentech představit jednu z nejpozoruhodnějších (a veřejnosti doposud poměrně málo známých) kapitol českého avantgardního umění v zahraničí – Šímovo zásadní působení v pařížské skupině Vysoká hra (Le Grand Jeu)."/>
    <s v="výročí 1918"/>
    <s v="výstava + katalog"/>
    <s v="28. říjen 2018 – 1. leden 2019"/>
    <s v="Ne"/>
    <x v="0"/>
    <n v="0.1"/>
    <m/>
    <n v="0"/>
    <n v="450000"/>
    <n v="0"/>
    <n v="0"/>
    <n v="0"/>
    <n v="0"/>
    <n v="0"/>
    <n v="0"/>
    <n v="450000"/>
    <m/>
    <m/>
    <m/>
    <m/>
    <m/>
    <n v="0"/>
    <n v="450000"/>
    <m/>
    <m/>
    <m/>
    <m/>
    <m/>
    <m/>
    <n v="0"/>
    <m/>
    <n v="0"/>
    <n v="0"/>
    <n v="0"/>
    <n v="0"/>
    <n v="0"/>
    <n v="0"/>
    <n v="0"/>
    <n v="450000"/>
    <s v="Celkové náklady projektu byly stanoveny s reálnou mírou objektivity ve výši 1.950.000 Kč . Příspěvek od zřizovatele byl rozložen do dvou let s tím, že v období přípravy výstavního projektu v roce 2017 jsou náklady směrovány na přípravu katalogu, zhotovení fotografií, úhradu repropráv, autorské honoráře a grafické práce. V roce 2018 bude velký podíl nákladů určen ke svozu exponátů z Francie, zápůjční poplatky a realizaci celého výstavního projektu, který bude zahájen 28.10.2018. Tyto mimořádně významné výstavní projekty jsou finančně náročně a galerie nemá dostatek vlastních zdrojů k jejich financování."/>
    <s v="Ano"/>
    <s v="Ano"/>
    <s v="Ne"/>
    <s v="ministr kultury ČR, ministr zahraničních věcí, hejtman Jihomoravského kraje, primátor st. m. Brna"/>
    <m/>
  </r>
  <r>
    <n v="30"/>
    <x v="0"/>
    <s v="MGB"/>
    <x v="13"/>
    <s v="Cesta k Vysoké hře - Josef Šíma jako prostředník mezi avantgardní scénou nové Československé republiky a Francií "/>
    <s v="Zánik habsburské monarchie a vznik samostatného Československého státu sehrál klíčovou roli v budování mezinárodních kontaktů české avantgardy. Na rozdíl od ostatních evropských avantgardních meziválečných směrů, u kterých probíhaly kontakty s českou avantgardou pouze ojediněle, probíhala mezi českou a francouzskou avantgardou velice rozsáhlá komunikace. Velkou zásluhu na tom měl Josef Šíma._x000a_Prostřednictvím Josefa Šímy, žijícího od počátku dvacátých let dvacátého století trvale ve Francii, se progresivní umělci mladé Československé republiky mohli dostat do kontaktu s umělci Francie, kteří udávali tón soudobému umění. Díky rozpadu Rakousko-Uherska navíc již nebyli v podřadném postavení a mohli tak navazovat sebevědomá partnerství s avantgardními uskupeními jako byla například Vysoká hra či Surrealistická skupina. Výstavní projekt si klade za cíl zmapovat ranou Šímovu tvorbu od počátků do poloviny třicátých let. Těžiště projektu spočívá v příležitosti poprvé na našem území podrobně přiblížit a na unikátních dílech a dokumentech představit jednu z nejpozoruhodnějších (a veřejnosti doposud poměrně málo známých) kapitol českého avantgardního umění v zahraničí – Šímovo zásadní působení v pařížské skupině Vysoká hra (Le Grand Jeu)."/>
    <s v="výročí 1918"/>
    <s v="výstava + katalog"/>
    <s v="28. říjen 2018 – 1. leden 2019"/>
    <s v="Ne"/>
    <x v="0"/>
    <n v="0.1"/>
    <m/>
    <n v="0"/>
    <n v="900000"/>
    <n v="0"/>
    <n v="0"/>
    <n v="0"/>
    <n v="0"/>
    <n v="0"/>
    <n v="0"/>
    <n v="900000"/>
    <m/>
    <m/>
    <m/>
    <m/>
    <m/>
    <n v="0"/>
    <n v="900000"/>
    <m/>
    <n v="20000"/>
    <m/>
    <m/>
    <m/>
    <m/>
    <n v="20000"/>
    <m/>
    <n v="0"/>
    <n v="0"/>
    <n v="0"/>
    <n v="0"/>
    <n v="0"/>
    <n v="0"/>
    <n v="0"/>
    <n v="880000"/>
    <s v="Celkové náklady projektu byly stanoveny s reálnou mírou objektivity ve výši 1.950.000 Kč . Příspěvek od zřizovatele byl rozložen do dvou let s tím, že v období přípravy výstavního projektu v roce 2017 jsou náklady směrovány na přípravu katalogu, zhotovení fotografií, úhradu repropráv, autorské honoráře a grafické práce. V roce 2018 bude velký podíl nákladů určen ke svozu exponátů z Francie, zápůjční poplatky a realizaci celého výstavního projektu, který bude zahájen 28.10.2018. Tyto mimořádně významné výstavní projekty jsou finančně náročně a galerie nemá dostatek vlastních zdrojů k jejich financování."/>
    <s v="Ano"/>
    <s v="Ano"/>
    <s v="Ne"/>
    <s v="ministr kultury ČR, ministr zahraničních věcí, hejtman Jihomoravského kraje, primátor st. m. Brna"/>
    <m/>
  </r>
  <r>
    <n v="31"/>
    <x v="1"/>
    <s v="MGB"/>
    <x v="13"/>
    <s v="Československo: Panel story /Paneland/"/>
    <s v="Výstavní projekt nahlíží na téma výstavby panelových sídlišť v 70. a 80. letech jako na neopakovatelný urbanistický, architektonický či designerský experiment. Zprůmyslnění výstavby bytů bylo hlavní téma československých stavbařů a architektů po druhé světové válce. Mělo napomoci v krátké době vyřešit naléhavý nedostatek bytů způsobený válkou a transformaci průmyslu, která se neobešla bez přesunu obyvatel do protežovaných průmyslových center. Padesátá a šedesátá léta je možné brát jako období experimentování s technologií panelové výstavby a technologické přípravy tohoto způsoby výstavby, které se ve větší či menší míře opíralo o představy a zkušenosti levicových architektů z období meziválečného Československa. _x000a__x000a_Shodou okolností s nástupem normalizace po okupaci Československa v roce 1968 došlo k masivnímu aplikování panelové výstavby a v průběhu krátké doby se přestěhovala třetina obyvatel Československa do prostředí, které se zcela vymykalo dřívějším podobám bydlení. Nalézt klíč k tomu, jak prostředí panelových sídlišť uchopit, jak jej zabydlit, byl úkol jak pro samotné obyvatele, tak i pro vědecké týmy, které se tímto problémem zabývaly z pohledu architektury, urbanismu, sociologie nebo psychologie. Nová situace a nedostatek jiných možností provokovaly obyvatele sídlišť ke spontánním aktivitám, které měly zlepšit stav volných prostranství panelových sídlišť či k hledání možností vylepšení technických nedostatků panelových bytů a jejich vybavení svépomocí. Bylo to také velmi živé téma pro řadu architektů nebo návrhářů nábytku, kteří hledali cesty, jak z panelového sídliště a betonového bytu vytvořit kvalitní a podněcující prostředí. _x000a_ _x000a_Neméně zajímavá etapa vývoje panelových sídlišť je spojena s jejich sociální nebo estetickou proměnou po roce 1990, která odráží novodobou historii Československa a následně České republiky. Změna politické a společenské situace motivovala majitele postupně privatizovaných bytů se vzepřít všem neduhům, které panelová stavební technologie v Československu měla. Mezi hlavní témata, které obyvatelé sídliště spontánně řešili, patřily výměny bytových jader, proměna dispozic bytů, zateplování, nástavby domů a barvení jejich fasád, využívání spodního parteru domů pro obchody a služby. Spontánní zásahy obyvatel sídlišť se v průběhu 90. let mísily s odborně podloženými pohledy architektů a sociologů, kteří hledali smíření a nový pohled na to, co bylo považováno za nechtěný relikt komunistického režimu."/>
    <s v="výročí 1968"/>
    <s v="výstava + katalog"/>
    <s v="17. 11. 2017 – 18. 2018"/>
    <s v="Ano"/>
    <x v="0"/>
    <n v="0.1"/>
    <m/>
    <n v="0"/>
    <n v="990000"/>
    <n v="0"/>
    <n v="0"/>
    <n v="0"/>
    <n v="0"/>
    <n v="0"/>
    <n v="0"/>
    <n v="990000"/>
    <m/>
    <m/>
    <m/>
    <m/>
    <m/>
    <n v="0"/>
    <n v="990000"/>
    <m/>
    <n v="20000"/>
    <m/>
    <m/>
    <m/>
    <m/>
    <n v="20000"/>
    <m/>
    <n v="0"/>
    <n v="0"/>
    <n v="0"/>
    <n v="0"/>
    <n v="0"/>
    <n v="0"/>
    <n v="0"/>
    <n v="970000"/>
    <s v="Celkové náklady tohoto projektu byly stanoveny na 2.000.000 Kč a požadavek na příspěvek od zřizovatele byl rozložen do dvou let. Jelikož bude výstava probíhat na přelomu let 2017 a 2018, budou nejvyšší náklady situovány do roku 2017 a to na přípravu a tisk katalogu, zhotovení fotografií,náklady na repropráva, autorské honoráře, grafické práce, samotnou instalaci výstavy a její propagaci. V roce 2018 budou náklady směrovány k další propagaci, deinstalaci výstavy a rozvoz vystavovaných přemětů. Tyto významné a finančně náročné projekty není galeri schopna zcela pokrýt z vlastních zdrojů."/>
    <s v="Ano"/>
    <s v="Ano"/>
    <s v="Ne"/>
    <s v="ministr kultury ČR, hejtman Jihomoravského kraje, primátor st. m. Brna"/>
    <s v="spolupráce se slovenskými umělci. Předběžně spolupráce se Slovenským muzeem designu."/>
  </r>
  <r>
    <n v="32"/>
    <x v="0"/>
    <s v="MGB"/>
    <x v="13"/>
    <s v="Československo: Panel story /Paneland/"/>
    <s v="Výstavní projekt nahlíží na téma výstavby panelových sídlišť v 70. a 80. letech jako na neopakovatelný urbanistický, architektonický či designerský experiment. Zprůmyslnění výstavby bytů bylo hlavní téma československých stavbařů a architektů po druhé světové válce. Mělo napomoci v krátké době vyřešit naléhavý nedostatek bytů způsobený válkou a transformaci průmyslu, která se neobešla bez přesunu obyvatel do protežovaných průmyslových center. Padesátá a šedesátá léta je možné brát jako období experimentování s technologií panelové výstavby a technologické přípravy tohoto způsoby výstavby, které se ve větší či menší míře opíralo o představy a zkušenosti levicových architektů z období meziválečného Československa. _x000a__x000a_Shodou okolností s nástupem normalizace po okupaci Československa v roce 1968 došlo k masivnímu aplikování panelové výstavby a v průběhu krátké doby se přestěhovala třetina obyvatel Československa do prostředí, které se zcela vymykalo dřívějším podobám bydlení. Nalézt klíč k tomu, jak prostředí panelových sídlišť uchopit, jak jej zabydlit, byl úkol jak pro samotné obyvatele, tak i pro vědecké týmy, které se tímto problémem zabývaly z pohledu architektury, urbanismu, sociologie nebo psychologie. Nová situace a nedostatek jiných možností provokovaly obyvatele sídlišť ke spontánním aktivitám, které měly zlepšit stav volných prostranství panelových sídlišť či k hledání možností vylepšení technických nedostatků panelových bytů a jejich vybavení svépomocí. Bylo to také velmi živé téma pro řadu architektů nebo návrhářů nábytku, kteří hledali cesty, jak z panelového sídliště a betonového bytu vytvořit kvalitní a podněcující prostředí. _x000a_ _x000a_Neméně zajímavá etapa vývoje panelových sídlišť je spojena s jejich sociální nebo estetickou proměnou po roce 1990, která odráží novodobou historii Československa a následně České republiky. Změna politické a společenské situace motivovala majitele postupně privatizovaných bytů se vzepřít všem neduhům, které panelová stavební technologie v Československu měla. Mezi hlavní témata, které obyvatelé sídliště spontánně řešili, patřily výměny bytových jader, proměna dispozic bytů, zateplování, nástavby domů a barvení jejich fasád, využívání spodního parteru domů pro obchody a služby. Spontánní zásahy obyvatel sídlišť se v průběhu 90. let mísily s odborně podloženými pohledy architektů a sociologů, kteří hledali smíření a nový pohled na to, co bylo považováno za nechtěný relikt komunistického režimu."/>
    <s v="výročí 1968"/>
    <s v="výstava + katalog"/>
    <s v="17. 11. 2017 – 18. 2018"/>
    <s v="Ano"/>
    <x v="0"/>
    <n v="0.1"/>
    <m/>
    <n v="0"/>
    <n v="270000"/>
    <n v="0"/>
    <n v="0"/>
    <n v="0"/>
    <n v="0"/>
    <n v="0"/>
    <n v="0"/>
    <n v="270000"/>
    <m/>
    <m/>
    <m/>
    <m/>
    <m/>
    <n v="0"/>
    <n v="270000"/>
    <m/>
    <n v="40000"/>
    <m/>
    <m/>
    <m/>
    <m/>
    <n v="40000"/>
    <m/>
    <n v="0"/>
    <n v="0"/>
    <n v="0"/>
    <n v="0"/>
    <n v="0"/>
    <n v="0"/>
    <n v="0"/>
    <n v="230000"/>
    <s v="Celkové náklady tohoto projektu byly stanoveny na 2.000.000 Kč a požadavek na příspěvek od zřizovatele byl rozložen do dvou let. Jelikož bude výstava probíhat na přelomu let 2017 a 2018, budou nejvyšší náklady situovány do roku 2017 a to na přípravu a tisk katalogu, zhotovení fotografií,náklady na repropráva, autorské honoráře, grafické práce, samotnou instalaci výstavy a její propagaci. V roce 2018 budou náklady směrovány k další propagaci, deinstalaci výstavy a rozvoz vystavovaných přemětů. Tyto významné a finančně náročné projekty není galeri schopna zcela pokrýt z vlastních zdrojů."/>
    <s v="Ano"/>
    <s v="Ano"/>
    <s v="Ne"/>
    <s v="ministr kultury ČR, hejtman Jihomoravského kraje, primátor st. m. Brna"/>
    <s v="spolupráce se slovenskými umělci. Předběžně spolupráce se Slovenským muzeem designu."/>
  </r>
  <r>
    <n v="33"/>
    <x v="1"/>
    <s v="MSBJ"/>
    <x v="14"/>
    <s v="Dva v jednom. Český a slovenský design skla 1918-2018"/>
    <s v="Výstava o českém a slovenském designu skla. V rámci výstavy proběhne souborná prezentace českého a slovenského designového skla, která představí společné i rozdílné rysy a charakteristiky českého a slovenského přístupu k tomuto materiálu, a to včetně období po roce 1993.  Projekt vznikne za aktivní spolupráce se slovenskou stranou a bude jednáno o jeho repríze na Slovensku._x000a_-  Je též naplánován edukační program pro školní skupiny i jednotlivce, s tvůrčí dílnou navazující na výstavu."/>
    <s v="výročí 1918"/>
    <s v="výstava"/>
    <s v="říjen 2018 – březen 2019"/>
    <s v="Ano"/>
    <x v="0"/>
    <n v="0.1"/>
    <m/>
    <n v="0"/>
    <n v="22500"/>
    <n v="0"/>
    <n v="0"/>
    <n v="0"/>
    <n v="0"/>
    <n v="0"/>
    <n v="0"/>
    <n v="22500"/>
    <m/>
    <m/>
    <m/>
    <m/>
    <m/>
    <n v="0"/>
    <n v="22500"/>
    <m/>
    <m/>
    <m/>
    <m/>
    <m/>
    <m/>
    <n v="0"/>
    <m/>
    <n v="0"/>
    <n v="0"/>
    <n v="0"/>
    <n v="0"/>
    <n v="0"/>
    <n v="0"/>
    <n v="0"/>
    <n v="22500"/>
    <s v="Výstava o českém a slovenském designu skla. V rámci výstavy proběhne souborná prezentace českého a slovenského designového skla, která představí společné i rozdílné rysy a charakteristiky českého a slovenského přístupu k tomuto materiálu, a to včetně období po roce 1993.  Projekt vznikne za aktivní spolupráce se slovenskou stranou a bude jednáno o jeho repríze na Slovensku._x000a_ Je též naplánován edukační program pro školní skupiny i jednotlivce, s tvůrčí dílnou navazující na výstavu. "/>
    <s v="Ano "/>
    <s v="Ano"/>
    <s v="Ano"/>
    <s v="ministr kultury ČR, ministr průmyslu a obchodu ČR, ministr kultúry SR, ministr hospodárstva SR, ministři zahraničních věcí ČR a SR- jména dle aktuálního obsazení"/>
    <s v="Vysoká škola výtvarného umenia, Bratislava (již dohodnuto)_x000a_Budou probíhat jednání o repríze (Slovenská národná galéria, Bratislava)"/>
  </r>
  <r>
    <n v="34"/>
    <x v="0"/>
    <s v="MSBJ"/>
    <x v="14"/>
    <s v="Dva v jednom. Český a slovenský design skla 1918-2018"/>
    <s v="Výstava o českém a slovenském designu skla. V rámci výstavy proběhne souborná prezentace českého a slovenského designového skla, která představí společné i rozdílné rysy a charakteristiky českého a slovenského přístupu k tomuto materiálu, a to včetně období po roce 1993.  Projekt vznikne za aktivní spolupráce se slovenskou stranou a bude jednáno o jeho repríze na Slovensku._x000a_-  Je též naplánován edukační program pro školní skupiny i jednotlivce, s tvůrčí dílnou navazující na výstavu."/>
    <s v="výročí 1918"/>
    <s v="výstava"/>
    <s v="říjen 2018 – březen 2019"/>
    <s v="Ano"/>
    <x v="0"/>
    <n v="0.1"/>
    <m/>
    <n v="90000"/>
    <n v="135000"/>
    <n v="0"/>
    <n v="0"/>
    <n v="90000"/>
    <n v="90000"/>
    <n v="0"/>
    <n v="0"/>
    <n v="315000"/>
    <m/>
    <m/>
    <n v="25000"/>
    <m/>
    <m/>
    <n v="25000"/>
    <n v="340000"/>
    <m/>
    <m/>
    <m/>
    <m/>
    <m/>
    <m/>
    <n v="0"/>
    <m/>
    <n v="0"/>
    <n v="0"/>
    <n v="0"/>
    <n v="0"/>
    <n v="0"/>
    <n v="0"/>
    <n v="0"/>
    <n v="340000"/>
    <s v="Výdaje vycházejí ze skutečnosti na základě provedených poptávek a dosavadních zkušeností muzea s obdobnými projekty. Obvyklé náklady našeho muzea na výstavy se pohybují okolo 250 tis. Kč, v tomto případě je zohledněna zahraniční spolupráce a tedy vyšší náklady na transport ze SR a pojištění. Náklady nezahrnují případnou reprízu na Slovensku (dalších cca 100 tis. Kč na transport)."/>
    <s v="Ano "/>
    <s v="Ano"/>
    <s v="Ano"/>
    <s v="ministr kultury ČR, ministr průmyslu a obchodu ČR, ministr kultúry SR, ministr hospodárstva SR, ministři zahraničních věcí ČR a SR- jména dle aktuálního obsazení"/>
    <s v="Vysoká škola výtvarného umenia, Bratislava (již dohodnuto)_x000a_Budou probíhat jednání o repríze (Slovenská národná galéria, Bratislava)"/>
  </r>
  <r>
    <n v="35"/>
    <x v="0"/>
    <s v="MSBJ"/>
    <x v="14"/>
    <s v="Jablonec nad Nisou – mincovní město České republiky (1993-2018)"/>
    <s v="V rámci stálé expozice MSB, jejíž součástí je i Kabinet mincí a medailí, vznikne komorní výstava představující to nejlepší, co vzniklo v jablonecké mincovně, kde se od roku 1993 razí veškeré oběžné mince České republiky.  _x000a_Dále výstava mincí - platidel ze SR. _x000a_Výstava by byla doplněná edukačním programem._x000a_"/>
    <s v="výročí 1993"/>
    <s v="výstava v rámci stálé expozice"/>
    <s v="leden – prosinec 2018"/>
    <s v="Ano"/>
    <x v="0"/>
    <m/>
    <m/>
    <n v="15000"/>
    <n v="35000"/>
    <n v="0"/>
    <n v="0"/>
    <n v="0"/>
    <n v="0"/>
    <n v="0"/>
    <n v="0"/>
    <n v="50000"/>
    <m/>
    <m/>
    <m/>
    <m/>
    <m/>
    <n v="0"/>
    <n v="50000"/>
    <m/>
    <m/>
    <m/>
    <m/>
    <m/>
    <m/>
    <n v="0"/>
    <m/>
    <n v="0"/>
    <n v="0"/>
    <n v="0"/>
    <n v="0"/>
    <n v="0"/>
    <n v="0"/>
    <n v="0"/>
    <n v="50000"/>
    <s v="V rámci stálé expozice MSB, jejíž součástí je i Kabinet mincí a medailí, vznikne komorní výstava představující to nejlepší, co vzniklo v jablonecké mincovně, kde se od roku 1993 razí veškeré oběžné mince České republiky.  _x000a_Dále výstava mincí - platidel ze SR. _x000a_Výstava by byla doplněná edukačním programem."/>
    <s v="Ano"/>
    <s v="Ano"/>
    <s v="Ano"/>
    <s v="Guvernér ČNB, ev, SNB"/>
    <s v="Slovenská mincovna Kremnice, event. Slovenská národná banka (zápůjčky slovenských mincí od r. 1993)"/>
  </r>
  <r>
    <n v="36"/>
    <x v="0"/>
    <s v="MSBJ"/>
    <x v="14"/>
    <s v="Vznik Československa - edukační program pro školy a veřejnost"/>
    <s v="MSBJ předpokládá 2 přednášky na téma vzniku Československa – jednak z obecného historického pohledu, jednak z pohledu tematického zaměření našeho muzea_x000a__x000a_Pozn.: MSBJ by opět uvítalo možnost doplnění programu o putovní panelovou (eventuálně elektronickou) výstavu, která by mohla být vytvořena a zapůjčována z některé z velkých národních institucí a zaměřena na obecně historické pojetí tématu "/>
    <s v="výročí 1918"/>
    <s v="přednášky / edukační činnost"/>
    <s v="leden – prosinec 2018"/>
    <s v="Ne"/>
    <x v="0"/>
    <m/>
    <m/>
    <n v="15000"/>
    <n v="20000"/>
    <n v="0"/>
    <n v="0"/>
    <n v="0"/>
    <n v="0"/>
    <n v="0"/>
    <n v="0"/>
    <n v="35000"/>
    <m/>
    <m/>
    <n v="45000"/>
    <m/>
    <m/>
    <n v="45000"/>
    <n v="80000"/>
    <m/>
    <m/>
    <m/>
    <m/>
    <m/>
    <m/>
    <n v="0"/>
    <m/>
    <n v="0"/>
    <n v="0"/>
    <n v="0"/>
    <n v="0"/>
    <n v="0"/>
    <n v="0"/>
    <n v="0"/>
    <n v="80000"/>
    <s v="Program OMG na edukaci je zaměřen pouze na programy ke stálým expozicím, a není z něj tedy možné čerpat na účely aktuálních výročí. _x000a__x000a_MSBJ předpokládá 2 přednášky na téma vzniku Československa – jednak z obecného historického pohledu, jednak z pohledu tematického zaměření muzea. _x000a__x000a_Pozn.: MSBJ by opět uvítalo možnost doplnění programu o putovní panelovou (eventuálně elektronickou) výstavu, která by mohla být vytvořena a zapůjčována z některé z velkých národních institucí a zaměřena na obecně historické pojetí tématu _x000a_"/>
    <s v="Ne"/>
    <s v="Ne"/>
    <s v="Ne"/>
    <m/>
    <m/>
  </r>
  <r>
    <n v="37"/>
    <x v="1"/>
    <s v="PFS"/>
    <x v="15"/>
    <s v="7 koncertů - G. Rossini: Stabat Mater"/>
    <s v="Izraelská filharmonie je jedním ze světově nejuznávanějších orchestrů. Koncerty, které Pražskému filharmonickému sboru byly v roce 2018 nabídnuty se uskuteční pod taktovkou předního italského dirigenta Gaianandrey Nosedy, hlavního hostujícího dirigenta Izraelské filharmonie, šéfdirigentem Národního symfonického orchestru ve Washingtonu. _x000a_V roce 2018 si bude stát Izrael připomínat 70. výročí svého vzniku. Tehdejší Československo ke vzniku státu Izrael významně přispělo. Naše koncerty budou tedy zároveň připomenutím událostí r. 1948 v Izraeli  i vzájemných úzkých vazeb. _x000a_V roce 1928 navštívil tehdejší britské mandátní území Palestina prezident Československa Tomáš Garigue Masaryk. Budeme si tedy připomínat 90. výročí této návštěvy."/>
    <s v="výročí 1918"/>
    <s v="Koncertní činnost"/>
    <s v="Přelom dubna/května 2018"/>
    <s v="Ne"/>
    <x v="2"/>
    <m/>
    <m/>
    <n v="0"/>
    <n v="600000"/>
    <n v="0"/>
    <n v="0"/>
    <n v="0"/>
    <n v="0"/>
    <n v="0"/>
    <n v="0"/>
    <n v="600000"/>
    <m/>
    <m/>
    <m/>
    <m/>
    <m/>
    <n v="0"/>
    <n v="600000"/>
    <m/>
    <m/>
    <m/>
    <m/>
    <m/>
    <m/>
    <n v="0"/>
    <m/>
    <n v="0"/>
    <n v="0"/>
    <n v="0"/>
    <n v="0"/>
    <n v="0"/>
    <n v="0"/>
    <n v="0"/>
    <n v="600000"/>
    <s v="Izraelská filharmonie jedním ze světově nejuznávanějších orchestrů. Koncerty, které Pražskému filharmonickému sboru byly v roce 2018 nabídnuty, se uskuteční pod taktovkou předního italského dirigenta Gaianandrey Nosedy, hlavního hostujícího dirigenta Izraeksjé filharmonie, šéfdirigentem Národního symfonického orchestru ve Washingtonu. V roce 2018 si bude stát Izrael připomínat 70. výročí svého vzniku. Tehdejší Československo ke vzniku státu Izrael významně přispělo. Naše koncerty budou tedy zároveň připomenutím událostí r. 1948 v Izraeli i vzájemných úzkých vazeb."/>
    <s v="Ano"/>
    <s v="Ano"/>
    <s v="Ano"/>
    <s v="Záštitu nad koncerty přislíbil velvyslanec ČR v Izraeli. Další v jednání."/>
    <m/>
  </r>
  <r>
    <n v="38"/>
    <x v="1"/>
    <s v="PFS"/>
    <x v="16"/>
    <s v="Koncerty v Ruské federaci"/>
    <s v="Zájezd Pražského filharmonického sboru do Ruské federace v roce 2018 se uskuteční ve spolupráci a pod záštitou českého velvyslance v Moskvě, pana Vladimíra Remka. Sbor je pozvaný nejprestižnějšími ruskými hudebními institucemi, což tento zájezd dělá naprosto výjimečným. V rámci zájezdu vystoupí PFS V Mariinském divadle i se samostatným sborovým programem."/>
    <s v="výročí 1918"/>
    <s v="Koncertní činnost"/>
    <s v="První polovina února 2018"/>
    <s v="Ne"/>
    <x v="2"/>
    <m/>
    <m/>
    <n v="0"/>
    <n v="1200000"/>
    <n v="0"/>
    <n v="0"/>
    <n v="0"/>
    <n v="0"/>
    <n v="0"/>
    <n v="0"/>
    <n v="1200000"/>
    <m/>
    <m/>
    <m/>
    <m/>
    <m/>
    <n v="0"/>
    <n v="1200000"/>
    <m/>
    <m/>
    <m/>
    <m/>
    <m/>
    <m/>
    <n v="0"/>
    <m/>
    <n v="0"/>
    <n v="0"/>
    <n v="0"/>
    <n v="0"/>
    <n v="0"/>
    <n v="0"/>
    <n v="0"/>
    <n v="1200000"/>
    <s v="Zájezd Pražského filharmonického sboru do Ruské federace v roce 2018 se uskuteční ve spolupráci a pod záštitou českého velvyslance v Moskvě, pana Vladimíra Remka. Sbor je pozvaný nejprestižnějšími ruskými hudebními institucemi, což tento zájezd dělá naprosto výjimečným. V rámci zájezdu vystoupí PFS v Mariinském divadle i se samostatným sborovým programem."/>
    <s v="Ano"/>
    <s v="Ano"/>
    <s v="Ano"/>
    <s v="Velvyslance České republiky v Ruské federaci, pana Vladimíra Remka. Další v jednání."/>
    <m/>
  </r>
  <r>
    <n v="39"/>
    <x v="0"/>
    <s v="PFS"/>
    <x v="17"/>
    <s v="3 koncerty k uctění založení ČR (Antverpy, Gent, Brusel)"/>
    <s v="Vlámský filharmonický orchestr pozval Pražský filharmonický sbor k účinkování na třech společných koncertech v Gentu, Antverpách a v Bruselu. Na programu zazní Glagolská mše Leoše Janáčka. Ve stejném roce uplyne 90 let od úmrtí tohoto skladatele. Koncert v Bruselu bude připomínka 100. Výročí založení ČR a uskuteční se v prestižní koncertní síni Bozar. Den před tímto koncertem zazpívá Pražský filharmonický sbor českou státní hymnu na recepci, kterou požádá český velvyslanec. Recepce se uskuteční v reprezentativních prostorech bruselské radnice za účasti evropské politické špičky."/>
    <s v="výročí 1918"/>
    <s v="Koncertní činnost"/>
    <s v="Druhá polovina října 2018"/>
    <s v="Ne"/>
    <x v="2"/>
    <m/>
    <m/>
    <n v="0"/>
    <n v="1000000"/>
    <n v="0"/>
    <n v="0"/>
    <n v="0"/>
    <n v="0"/>
    <n v="0"/>
    <n v="0"/>
    <n v="1000000"/>
    <m/>
    <m/>
    <m/>
    <m/>
    <m/>
    <n v="0"/>
    <n v="1000000"/>
    <m/>
    <m/>
    <m/>
    <m/>
    <m/>
    <m/>
    <n v="0"/>
    <m/>
    <n v="0"/>
    <n v="0"/>
    <n v="0"/>
    <n v="0"/>
    <n v="0"/>
    <n v="0"/>
    <n v="0"/>
    <n v="1000000"/>
    <s v="Vlámský filharmonický orchestr pozval PFS k účinkování na třech společných koncertech v Gentu, Antverpách a v Bruselu. Na programu zazní Glagolská mše Leoše Janáčka. Ve stejném roce uplyne 90 let od úmrtí tohoto skladatele. Koncert v Bruselu bude připomínka 100. výročí založení ČR a uskuteční se v prestižní koncertní síni Bozar.Den před tímto koncertem zazpívá PFS českou státní hymnu na recepci, kterou pořádá český velvyslanec v reprezentativních prostorech bruselské radnice za účasti evropské politické špičky. "/>
    <s v="Ano"/>
    <s v="Ano"/>
    <s v="Ano"/>
    <s v="Českého velvyslance v Bruselu. Další v jednání."/>
    <m/>
  </r>
  <r>
    <n v="40"/>
    <x v="0"/>
    <s v="PFS"/>
    <x v="18"/>
    <s v="Koncert k 100. výročí založení ČR"/>
    <s v="Bregenzský operní festival patří mezi nejprestižnější evropské operní festivaly. Pražský filharmonický sbor se za dobu 9 let, během které na festivalu účinkuje, stal rezidenčním sborem festivalu. Rezidenčním orchestrem festivalu jsou Vídeňští symfonikové. Právě s tímto uznávaným rakouským orchestrem bychom v roce 2018 v Bregenz měli společně předvést Glagolskou mši Leoše Janáčka. Tímto koncertem se oslaví jednak 100. výročí založení ČR a zároveň 90. výročí od úmrtí Leoše Janáčka. "/>
    <s v="výročí 1918"/>
    <s v="Koncertní činnost"/>
    <n v="43313"/>
    <s v="Ne"/>
    <x v="2"/>
    <m/>
    <m/>
    <n v="0"/>
    <n v="160000"/>
    <n v="0"/>
    <n v="0"/>
    <n v="0"/>
    <n v="0"/>
    <n v="0"/>
    <n v="0"/>
    <n v="160000"/>
    <m/>
    <m/>
    <m/>
    <m/>
    <m/>
    <n v="0"/>
    <n v="160000"/>
    <m/>
    <m/>
    <m/>
    <m/>
    <m/>
    <m/>
    <n v="0"/>
    <m/>
    <n v="0"/>
    <n v="0"/>
    <n v="0"/>
    <n v="0"/>
    <n v="0"/>
    <n v="0"/>
    <n v="0"/>
    <n v="160000"/>
    <s v="Bregenzský operní festival patří mezi nejprestižnější evropské operní festivaly. Pražský filharmonický sbor se za dobu 9 let, během které na festivalu účinkuje, stal rezidenčním sborem festivalu. Rezidenčním orchestrem festivalu jsou Vídeňští symfonikové. Právě s tímto uznávaným rakouským orchestrem bychom v roce 2018 v Bregenz měli společně předvést Glagolskou mši Leoše Janáčka. Tímto koncertem se oslaví jenak 100. výročí založení ČR a zároveň 90.výročí od úmrtí Leoše Janáčka."/>
    <s v="Ne"/>
    <s v="Ne"/>
    <s v="Ano"/>
    <s v="V jednání"/>
    <m/>
  </r>
  <r>
    <n v="41"/>
    <x v="1"/>
    <s v="SZM"/>
    <x v="19"/>
    <s v="Česko-slovenská výstava - Slezsko a Ostravsko 1918-1938"/>
    <s v="Výstava naváže na hlavní česko-slovenskou výstavu v Praze, přičemž bude prezentovat především specifika společenského a historického vývoje v tomto období v regionu severní Moravy a Slezska. "/>
    <s v="výročí 1918"/>
    <s v="Výstavní projekt +doprovodné aktivity"/>
    <s v="1.4. – 31.12."/>
    <s v="Ano"/>
    <x v="0"/>
    <n v="0.1"/>
    <m/>
    <n v="0"/>
    <n v="0"/>
    <n v="0"/>
    <n v="0"/>
    <n v="0"/>
    <n v="0"/>
    <n v="0"/>
    <n v="0"/>
    <n v="0"/>
    <m/>
    <m/>
    <n v="80000"/>
    <m/>
    <m/>
    <n v="80000"/>
    <n v="80000"/>
    <m/>
    <m/>
    <m/>
    <m/>
    <m/>
    <m/>
    <n v="0"/>
    <m/>
    <n v="0"/>
    <n v="0"/>
    <n v="0"/>
    <n v="0"/>
    <n v="0"/>
    <n v="0"/>
    <n v="0"/>
    <n v="80000"/>
    <s v="K hlavní výstavě, která bude představena ve třech výstavních areálech - Historická výstavní budova, Národní památník II. světové války a Müllerův dům, bude připraven katalog a monografie, řada doprovodných programů a edukačních aktivit"/>
    <s v="Ano"/>
    <s v="Ano"/>
    <s v="Ministr kultury CR, SR, PL"/>
    <s v="záštita Ministra kultury v rámci celé Česko-slovenské výstavy,Dále: _x000a_Ředitel Krajského vojenského velitelství Ostrava, Předseda Českého svazu bojovníků za svobodu_x000a_Předseda ČSOL"/>
    <s v="SK:_x000a_Slovenské národné muzeum_x000a_Slovenská národnágaléria_x000a__x000a_Spolupracující instituce v ČR:_x000a_Národní muzeum_x000a_Moravské zemské muzeum_x000a_Vojenský historický ústav"/>
  </r>
  <r>
    <n v="42"/>
    <x v="0"/>
    <s v="SZM"/>
    <x v="19"/>
    <s v="Česko-slovenská výstava - Slezsko a Ostravsko 1918-1938"/>
    <s v="Výstava naváže na hlavní česko-slovenskou výstavu v Praze, přičemž bude prezentovat především specifika společenského a historického vývoje v tomto období v regionu severní Moravy a Slezska. "/>
    <s v="výročí 1918"/>
    <s v="Výstavní projekt +doprovodné aktivity"/>
    <s v="1.4. – 31.12."/>
    <s v="Ano"/>
    <x v="0"/>
    <n v="0.1"/>
    <m/>
    <n v="198000"/>
    <n v="1080000"/>
    <n v="0"/>
    <n v="0"/>
    <n v="0"/>
    <n v="0"/>
    <n v="0"/>
    <n v="0"/>
    <n v="1278000"/>
    <m/>
    <m/>
    <n v="100000"/>
    <m/>
    <m/>
    <n v="100000"/>
    <n v="1378000"/>
    <m/>
    <m/>
    <m/>
    <m/>
    <m/>
    <m/>
    <n v="0"/>
    <m/>
    <n v="0"/>
    <n v="0"/>
    <n v="0"/>
    <n v="0"/>
    <n v="0"/>
    <n v="0"/>
    <n v="0"/>
    <n v="1378000"/>
    <s v="K hlavní výstavě, která bude představena ve třech výstavních areálech - Historická výstavní budova, Národní památník II. světové války a Müllerův dům, bude připraven katalog a monografie, řada doprovodných programů a edukačních aktivit"/>
    <s v="Ano"/>
    <s v="Ano"/>
    <s v="Ministr kultury CR, SR, PL"/>
    <s v="záštita Ministra kultury v rámci celé Česko-slovenské výstavy,Dále: _x000a_Ředitel Krajského vojenského velitelství Ostrava, Předseda Českého svazu bojovníků za svobodu_x000a_Předseda ČSOL"/>
    <s v="SK:_x000a_Slovenské národné muzeum_x000a_Slovenská národnágaléria_x000a__x000a_Spolupracující instituce v ČR:_x000a_Národní muzeum_x000a_Moravské zemské muzeum_x000a_Vojenský historický ústav"/>
  </r>
  <r>
    <n v="43"/>
    <x v="0"/>
    <s v="SZM"/>
    <x v="20"/>
    <s v="Česko-slovenská výstava - Historicko-vojenská ukázka Hlučín - Darkovičky"/>
    <s v="Akce zaměřená na vznik a vývoj samostatné československé armády, s důrazem na období 1918 a 1938, statické a dynamické ukázky historické vojenské techniky a techniky Armády ČR."/>
    <s v="výročí 1918"/>
    <s v="vojenská ukázka"/>
    <n v="43246"/>
    <s v="Ne"/>
    <x v="0"/>
    <n v="0.1"/>
    <m/>
    <n v="0"/>
    <n v="450000"/>
    <n v="0"/>
    <n v="0"/>
    <n v="0"/>
    <n v="0"/>
    <n v="0"/>
    <n v="0"/>
    <n v="450000"/>
    <m/>
    <m/>
    <m/>
    <m/>
    <m/>
    <n v="0"/>
    <n v="450000"/>
    <m/>
    <m/>
    <m/>
    <m/>
    <m/>
    <m/>
    <n v="0"/>
    <m/>
    <n v="0"/>
    <n v="0"/>
    <n v="0"/>
    <n v="0"/>
    <n v="0"/>
    <n v="0"/>
    <n v="0"/>
    <n v="450000"/>
    <s v="Dotace ze SR umožní širší prezentaci historické vojenské techniky od r. 1918 do r. 1938, kdy   nejnákladnější jsou převozy techniky, a zajištění dobových vojenských ukázek členy klubů vojenské historie"/>
    <s v="Ano"/>
    <s v="Ano"/>
    <s v="Ano (ministr obrany a vnitra SR)"/>
    <s v="hejtman Moravskoslezského kraje"/>
    <m/>
  </r>
  <r>
    <n v="44"/>
    <x v="1"/>
    <s v="SZM"/>
    <x v="19"/>
    <s v="Česko-slovenská výstavy - Čs armáda 1918-1938 (1945) - Dny NATO 2018"/>
    <s v="bude prezentována v dynamických a statických ukázkách a komentovaných prohlídkách výstroj, výzbroj čs. legií a čs. armády, dále výstava, věnovaná čs. legiím jako základu čs. armády, prezentace dobové historické techniky 1918 – 1938. Prezentace putovní formy výstavy Značka Československo. "/>
    <s v="výročí 1918"/>
    <s v="historický camp, výstava, vojenské ukázky"/>
    <s v="16. - 17. 17. 9. 2018"/>
    <s v="Ne"/>
    <x v="0"/>
    <n v="0.2"/>
    <m/>
    <n v="0"/>
    <n v="160000"/>
    <n v="0"/>
    <n v="0"/>
    <n v="0"/>
    <n v="0"/>
    <n v="0"/>
    <n v="0"/>
    <n v="160000"/>
    <m/>
    <m/>
    <n v="200000"/>
    <m/>
    <m/>
    <n v="200000"/>
    <n v="360000"/>
    <m/>
    <m/>
    <m/>
    <m/>
    <m/>
    <m/>
    <n v="0"/>
    <m/>
    <n v="0"/>
    <n v="0"/>
    <n v="0"/>
    <n v="0"/>
    <n v="0"/>
    <n v="0"/>
    <n v="0"/>
    <n v="360000"/>
    <s v="Finanční prostředky budou použity v roce 2017 k přípravě propagačních výstav, prezentovaných při různých akcích, např. výstava IDET  a Dny NATO 2017, a k přípravě vojenských historických ukázek (OON),  v r. 2018 především k vybudování historického campu, převozům techniky, zajištění dobových vojenských ukázek, přípravě a prezentaci výstav"/>
    <s v="Ano"/>
    <s v="Ano"/>
    <s v="Ano (premiér, ministr obrany a vnitra SR)"/>
    <s v="hejtman Moravskoslezského kraje"/>
    <s v="Armáda ČR, SR, kluby vojenské historie z ČR, SR a Polska,"/>
  </r>
  <r>
    <n v="45"/>
    <x v="0"/>
    <s v="SZM"/>
    <x v="19"/>
    <s v="Česko-slovenská výstavy - Čs armáda 1918-1938 (1945) - Dny NATO 2018"/>
    <s v="bude prezentována v dynamických a statických ukázkách a komentovaných prohlídkách výstroj, výzbroj čs. legií a čs. armády, dále výstava, věnovaná čs. legiím jako základu čs. armády, prezentace dobové historické techniky 1918 – 1938. Prezentace putovní formy výstavy Značka Československo. "/>
    <s v="výročí 1918"/>
    <s v="historický camp, výstava, vojenské ukázky"/>
    <s v="16. - 17. 17. 9. 2018"/>
    <s v="Ne"/>
    <x v="0"/>
    <n v="0.2"/>
    <m/>
    <n v="80000"/>
    <n v="800000"/>
    <n v="0"/>
    <n v="0"/>
    <n v="0"/>
    <n v="0"/>
    <n v="0"/>
    <n v="0"/>
    <n v="880000"/>
    <m/>
    <m/>
    <n v="200000"/>
    <m/>
    <m/>
    <n v="200000"/>
    <n v="1080000"/>
    <m/>
    <m/>
    <m/>
    <m/>
    <m/>
    <m/>
    <n v="0"/>
    <m/>
    <n v="0"/>
    <n v="0"/>
    <n v="0"/>
    <n v="0"/>
    <n v="0"/>
    <n v="0"/>
    <n v="0"/>
    <n v="1080000"/>
    <s v="Finanční prostředky budou použity v roce 2017 k přípravě propagačních výstav, prezentovaných při různých akcích, např. výstava IDET  a Dny NATO 2017, a k přípravě vojenských historických ukázek (OON),  v r. 2018 především k vybudování historického campu, převozům techniky, zajištění dobových vojenských ukázek, přípravě a prezentaci výstav"/>
    <s v="Ano"/>
    <s v="Ano"/>
    <s v="Ano (premiér, ministr obrany a vnitra SR)"/>
    <s v="hejtman Moravskoslezského kraje"/>
    <s v="Armáda ČR, SR, kluby vojenské historie z ČR, SR a Polska,"/>
  </r>
  <r>
    <n v="46"/>
    <x v="0"/>
    <s v="SZM"/>
    <x v="19"/>
    <s v="Společenský a kulturní život Slezska a Ostravska v 60. letech 20. stol."/>
    <s v="Výstava bude věnována politickému vývoji v 60. letech na Moravě a ve Slezsku a průběhu a dopadu okupace v r. 1968 na život v regionu. Na výstavu budou navazovat besedy s pamětníky, přednášky a edukační programy"/>
    <s v="výročí 1968"/>
    <s v="výstava + doprovodné akce a edukační programy"/>
    <s v="1. 8. – 31. 12. 2018"/>
    <s v="Ano"/>
    <x v="0"/>
    <n v="0.1"/>
    <m/>
    <n v="9000"/>
    <n v="45000"/>
    <n v="0"/>
    <n v="0"/>
    <n v="0"/>
    <n v="0"/>
    <n v="0"/>
    <n v="0"/>
    <n v="54000"/>
    <m/>
    <m/>
    <m/>
    <m/>
    <m/>
    <n v="0"/>
    <n v="54000"/>
    <m/>
    <m/>
    <m/>
    <m/>
    <m/>
    <m/>
    <n v="0"/>
    <m/>
    <n v="0"/>
    <n v="0"/>
    <n v="0"/>
    <n v="0"/>
    <n v="0"/>
    <n v="0"/>
    <n v="0"/>
    <n v="54000"/>
    <s v="Finanční prostředky budou použity na pokrytí nákaldů výstavy a přípravy edukačních programů"/>
    <s v="Ano"/>
    <s v="Ano "/>
    <s v="Ne"/>
    <s v="primátor města Opavy, poslanci PČR a Senátu PČR"/>
    <m/>
  </r>
  <r>
    <n v="47"/>
    <x v="1"/>
    <s v="NPÚ"/>
    <x v="21"/>
    <s v="Kořeny parlamentarismu v Evropě - 170 let ústavodárného říšského sněmu na Arcibiskupském zámku v Kroměříži a jeho význam pro vznik středoevropských států v roce 1918"/>
    <s v="Mezinárodní konference, doprovodná publikace a panelová výstava"/>
    <s v="výročí 1918"/>
    <s v="mezinárodní konference, výstava  + tematické publikace"/>
    <n v="2018"/>
    <s v="Ne"/>
    <x v="3"/>
    <n v="0.1"/>
    <m/>
    <n v="0"/>
    <n v="58500"/>
    <n v="0"/>
    <n v="0"/>
    <n v="0"/>
    <n v="0"/>
    <n v="0"/>
    <n v="0"/>
    <n v="58500"/>
    <m/>
    <m/>
    <n v="35000"/>
    <m/>
    <m/>
    <n v="35000"/>
    <n v="93500"/>
    <m/>
    <m/>
    <m/>
    <m/>
    <m/>
    <m/>
    <n v="0"/>
    <m/>
    <n v="0"/>
    <n v="0"/>
    <n v="0"/>
    <n v="0"/>
    <n v="0"/>
    <n v="0"/>
    <n v="0"/>
    <n v="93500"/>
    <s v="V roce 2017 budou prostředky (100 tis. Kč) využity na redakční přípravu reprezentačního tisku a organizační přípravu konference, v roce 2018 (650 tis. Kč) na organizaci a uspořádání konference, vydání tisku (sborníku) a realizace panelové výstavy v Kroměříži"/>
    <s v="Ne"/>
    <s v="Ne"/>
    <s v="Ne"/>
    <m/>
    <m/>
  </r>
  <r>
    <n v="48"/>
    <x v="0"/>
    <s v="NPÚ"/>
    <x v="21"/>
    <s v="Kořeny parlamentarismu v Evropě - 170 let ústavodárného říšského sněmu na Arcibiskupském zámku v Kroměříži a jeho význam pro vznik středoevropských států v roce 1918"/>
    <s v="Mezinárodní konference, doprovodná publikace a panelová výstava"/>
    <s v="výročí 1918"/>
    <s v="mezinárodní konference, výstava  + tematické publikace"/>
    <n v="2018"/>
    <s v="Ne"/>
    <x v="3"/>
    <n v="0.1"/>
    <m/>
    <n v="36000"/>
    <n v="508500"/>
    <n v="0"/>
    <n v="0"/>
    <n v="0"/>
    <n v="0"/>
    <n v="0"/>
    <n v="0"/>
    <n v="544500"/>
    <m/>
    <m/>
    <n v="45000"/>
    <m/>
    <m/>
    <n v="45000"/>
    <n v="589500"/>
    <m/>
    <m/>
    <m/>
    <m/>
    <m/>
    <m/>
    <n v="0"/>
    <m/>
    <n v="0"/>
    <n v="0"/>
    <n v="0"/>
    <n v="0"/>
    <n v="0"/>
    <n v="0"/>
    <n v="0"/>
    <n v="589500"/>
    <s v="V roce 2017 budou prostředky (100 tis. Kč) využity na redakční přípravu reprezentačního tisku a organizační přípravu konference, v roce 2018 (650 tis. Kč) na organizaci a uspořádání konference, vydání tisku (sborníku) a realizace panelové výstavy v Kroměříži"/>
    <s v="Ne"/>
    <s v="Ne"/>
    <s v="Ne"/>
    <m/>
    <m/>
  </r>
  <r>
    <n v="49"/>
    <x v="1"/>
    <s v="NPÚ"/>
    <x v="21"/>
    <s v="Architektura 1. republiky jako součást památkového fondu"/>
    <s v="Československá republika vytvořila prostor pro široké uplatnění moderní architektury, a to např. při budování správní infrastruktury nového státu a jeho institucí. Architektura, včetně děl předních světových architektů je jedním z jejích charakteristických prvků. Byla také mnohonárodnostní společností, která nepopírala své nedávné dějiny. Proto má připomenutí architektury 1. Československé republiky také část věnovanou pomníkům padlých za tzv. Velké války mezi lety 1914-1918. Cílem tedy je, formou výstav představit fenomén architektury první republiky, včetně dosud spíše zanedbávaného fenoménu pomníků padlým.   "/>
    <s v="výročí 1918"/>
    <m/>
    <m/>
    <s v="Ne"/>
    <x v="3"/>
    <n v="0.1"/>
    <m/>
    <n v="0"/>
    <n v="90000"/>
    <n v="0"/>
    <n v="0"/>
    <n v="0"/>
    <n v="0"/>
    <n v="0"/>
    <n v="0"/>
    <n v="90000"/>
    <m/>
    <m/>
    <m/>
    <m/>
    <m/>
    <n v="0"/>
    <n v="90000"/>
    <m/>
    <m/>
    <m/>
    <m/>
    <m/>
    <m/>
    <n v="0"/>
    <m/>
    <n v="0"/>
    <n v="0"/>
    <n v="0"/>
    <n v="0"/>
    <n v="0"/>
    <n v="0"/>
    <n v="0"/>
    <n v="90000"/>
    <s v="Výše nákladů se odvíjí od plánu v roce 2017 připravit a v roce 2018 realizovat serii putovních výstav v obou základních segmentech tématu (architektura, pomníky velké války).Tyto výstav budou nejprve reginální s doprovodnými přednáškami, články, katalogy apod. V obou svých částech s jednotnou grafikou se stanou základem pro celostátní výstavu. Vzhledem k předpokládáné mobilitě výstavy je naplánováno také její využití ministerstvem zahraničních věcí pro potřeby propagace českéhostátu v zahraničí. "/>
    <m/>
    <m/>
    <m/>
    <m/>
    <m/>
  </r>
  <r>
    <n v="50"/>
    <x v="0"/>
    <s v="NPÚ"/>
    <x v="21"/>
    <s v="Architektura 1. republiky jako součást památkového fondu"/>
    <s v="Československá republika vytvořila prostor pro široké uplatnění moderní architektury, a to např. při budování správní infrastruktury nového státu a jeho institucí. Architektura, včetně děl předních světových architektů je jedním z jejích charakteristických prvků. Byla také mnohonárodnostní společností, která nepopírala své nedávné dějiny. Proto má připomenutí architektury 1. Československé republiky také část věnovanou pomníkům padlých za tzv. Velké války mezi lety 1914-1918. Cílem tedy je, formou výstav představit fenomén architektury první republiky, včetně dosud spíše zanedbávaného fenoménu pomníků padlým.   "/>
    <s v="výročí 1918"/>
    <m/>
    <m/>
    <s v="Ne"/>
    <x v="3"/>
    <n v="0.1"/>
    <m/>
    <n v="0"/>
    <n v="1665000"/>
    <n v="0"/>
    <n v="0"/>
    <n v="0"/>
    <n v="0"/>
    <n v="0"/>
    <n v="0"/>
    <n v="1665000"/>
    <m/>
    <m/>
    <n v="50000"/>
    <m/>
    <m/>
    <n v="50000"/>
    <n v="1715000"/>
    <m/>
    <m/>
    <m/>
    <m/>
    <m/>
    <m/>
    <n v="0"/>
    <m/>
    <n v="0"/>
    <n v="0"/>
    <n v="0"/>
    <n v="0"/>
    <n v="0"/>
    <n v="0"/>
    <n v="0"/>
    <n v="1715000"/>
    <s v="Výše nákladů se odvíjí od plánu v roce 2017 připravit a v roce 2018 realizovat serii putovních výstav v obou základních segmentech tématu (architektura, pomníky velké války).Tyto výstav budou nejprve reginální s doprovodnými přednáškami, články, katalogy apod. V obou svých částech s jednotnou grafikou se stanou základem pro celostátní výstavu. Vzhledem k předpokládáné mobilitě výstavy je naplánováno také její využití ministerstvem zahraničních věcí pro potřeby propagace českéhostátu v zahraničí. "/>
    <m/>
    <m/>
    <m/>
    <m/>
    <m/>
  </r>
  <r>
    <n v="51"/>
    <x v="1"/>
    <s v="NPÚ"/>
    <x v="21"/>
    <s v="Letní sídlo posledních českých panovníků 100 let v majetku státu (SZ Zákupy)"/>
    <s v="Vybudování nové prohlídkové trasy k připomenutí využití zámku po vzniku 1. republiky"/>
    <s v="výročí 1918"/>
    <s v="reinstalace "/>
    <n v="2018"/>
    <s v="Ne"/>
    <x v="3"/>
    <n v="0.1"/>
    <m/>
    <n v="0"/>
    <n v="450000"/>
    <n v="0"/>
    <n v="0"/>
    <n v="0"/>
    <n v="0"/>
    <n v="0"/>
    <n v="0"/>
    <n v="450000"/>
    <m/>
    <m/>
    <m/>
    <m/>
    <m/>
    <n v="0"/>
    <n v="450000"/>
    <m/>
    <m/>
    <m/>
    <m/>
    <m/>
    <m/>
    <n v="0"/>
    <m/>
    <n v="0"/>
    <n v="0"/>
    <n v="0"/>
    <n v="0"/>
    <n v="0"/>
    <n v="0"/>
    <n v="0"/>
    <n v="450000"/>
    <s v="Obnova 9 místností (hist. byt úředníka St. lesů a statků za 1. republiky) v 1. p. zámku. Zde pův. parkety z 19. stol., dveře, zárubně, hist. členění prostor, autentická toaleta, výlevka. Nevhodným užíváním v 50.-70. l. (nájemní byty) a dále jako skladů poničeny pův. prvky, neúdržba. Nutná obnova nátěrů oken, dveří, rekonstrukce hist. výmalby,elektroinstalace (dosud v hliníku), zednické opravy; výkup chybějících hist. prvků (svítidla, zařízení hist. koupelny. Výdaje nelze krátit, položky odpovídají aktuálním cenám. Krácení=nenaplnění cíle. Ceny budou aktualizovány výběrovým/poptávkovým řízením."/>
    <s v="Ne"/>
    <s v="Ne"/>
    <s v="Ne"/>
    <m/>
    <m/>
  </r>
  <r>
    <n v="52"/>
    <x v="0"/>
    <s v="NPÚ"/>
    <x v="21"/>
    <s v="Letní sídlo posledních českých panovníků 100 let v majetku státu (SZ Zákupy)"/>
    <s v="Vybudování nové prohlídkové trasy k připomenutí využití zámku po vzniku 1. republiky"/>
    <s v="výročí 1918"/>
    <s v="reinstalace "/>
    <n v="2018"/>
    <s v="Ne"/>
    <x v="3"/>
    <n v="0.1"/>
    <m/>
    <n v="166500"/>
    <n v="642600"/>
    <n v="900"/>
    <n v="0"/>
    <n v="0"/>
    <n v="0"/>
    <n v="0"/>
    <n v="0"/>
    <n v="810000"/>
    <m/>
    <m/>
    <m/>
    <m/>
    <m/>
    <n v="0"/>
    <n v="810000"/>
    <m/>
    <m/>
    <m/>
    <m/>
    <m/>
    <m/>
    <n v="0"/>
    <m/>
    <n v="0"/>
    <n v="0"/>
    <n v="0"/>
    <n v="0"/>
    <n v="0"/>
    <n v="0"/>
    <n v="0"/>
    <n v="810000"/>
    <s v="Obnova 9 místností (hist. byt úředníka St. lesů a statků za 1. republiky) v 1. p. zámku. Zde pův. parkety z 19. stol., dveře, zárubně, hist. členění prostor, autentická toaleta, výlevka. Nevhodným užíváním v 50.-70. l. (nájemní byty) a dále jako skladů poničeny pův. prvky, neúdržba. Nutná obnova nátěrů oken, dveří, rekonstrukce hist. výmalby,elektroinstalace (dosud v hliníku), zednické opravy; výkup chybějících hist. prvků (svítidla, zařízení hist. koupelny. Výdaje nelze krátit, položky odpovídají aktuálním cenám. Krácení=nenaplnění cíle. Ceny budou aktualizovány výběrovým/poptávkovým řízením."/>
    <s v="Ne"/>
    <s v="Ne"/>
    <s v="Ne"/>
    <m/>
    <m/>
  </r>
  <r>
    <n v="53"/>
    <x v="1"/>
    <s v="NPÚ"/>
    <x v="21"/>
    <s v="Společenské změny, politika a životní styl II - 1968: výstavy a přednášky"/>
    <s v="Soubor aktivit přibližujících vliv společenských proměn a politiky na životní styl a praktickou každodennost občanů někdejšího socialistického státu. V centru pozornosti budou vedle připomenutí dějinných zlomových okamžiků a jejich aktérů také dopady těchto událostí na život obyčejných lidí, jejich myšlení a na způsob, jak se s nadějemi a deziluzemi doby vypořádávali, vzdorem i rezignací, kritikou, humorem přizpůsobením se poměrům i bojem proti nim. Cílem není pouze popis a prezentace životního stylu ve vybraných oblastech společenského života, ale především umožnit mladým lidem, kteří tuto dobu sami nezažili, konfrontovat své představy s autentickým svědectvím o roku 1968, tím, co mu předcházelo, i tím, co v dobách normalizace následovalo. "/>
    <s v="výročí 1968"/>
    <s v="výstavy (včetně tiskovin)"/>
    <n v="2018"/>
    <s v="Ne"/>
    <x v="3"/>
    <n v="0.1"/>
    <m/>
    <n v="0"/>
    <n v="90000"/>
    <n v="0"/>
    <n v="0"/>
    <n v="0"/>
    <n v="0"/>
    <n v="0"/>
    <n v="0"/>
    <n v="90000"/>
    <m/>
    <m/>
    <m/>
    <m/>
    <m/>
    <n v="0"/>
    <n v="90000"/>
    <m/>
    <m/>
    <m/>
    <m/>
    <m/>
    <m/>
    <n v="0"/>
    <m/>
    <n v="0"/>
    <n v="0"/>
    <n v="0"/>
    <n v="0"/>
    <n v="0"/>
    <n v="0"/>
    <n v="0"/>
    <n v="90000"/>
    <s v="Výše výdajů byla pro jednotlivé aktivity a tedy i v souhrnu byla navržena tak, aby bylo dosaženo plánovaných cílů jak po stránce obsahové, tak po stránce formální při dodržení nároků na kvalitu a úroveň výstupů odpovídajících náročným standardům NPÚ. Případné krácení výdajů na výstavy, prohlídky, přednášky a sympozia je možné, nejvýše však krácení 10%, aby byla zachována možnost výše uvedené cíle a standardy aktivit dosáhnout.    "/>
    <s v="Ne"/>
    <s v="Ne"/>
    <s v="Ne"/>
    <m/>
    <m/>
  </r>
  <r>
    <n v="54"/>
    <x v="0"/>
    <s v="NPÚ"/>
    <x v="21"/>
    <s v="Společenské změny, politika a životní styl II - 1968: výstavy a přednášky"/>
    <s v="Soubor aktivit přibližujících vliv společenských proměn a politiky na životní styl a praktickou každodennost občanů někdejšího socialistického státu. V centru pozornosti budou vedle připomenutí dějinných zlomových okamžiků a jejich aktérů také dopady těchto událostí na život obyčejných lidí, jejich myšlení a na způsob, jak se s nadějemi a deziluzemi doby vypořádávali, vzdorem i rezignací, kritikou, humorem přizpůsobením se poměrům i bojem proti nim. Cílem není pouze popis a prezentace životního stylu ve vybraných oblastech společenského života, ale především umožnit mladým lidem, kteří tuto dobu sami nezažili, konfrontovat své představy s autentickým svědectvím o roku 1968, tím, co mu předcházelo, i tím, co v dobách normalizace následovalo. "/>
    <s v="výročí 1968"/>
    <s v="konference/přednášky/kulturní akce (včetně tiskovin)"/>
    <n v="2018"/>
    <s v="Ne"/>
    <x v="3"/>
    <n v="0.1"/>
    <m/>
    <n v="0"/>
    <n v="765000"/>
    <n v="0"/>
    <n v="0"/>
    <n v="0"/>
    <n v="0"/>
    <n v="0"/>
    <n v="0"/>
    <n v="765000"/>
    <m/>
    <m/>
    <m/>
    <m/>
    <m/>
    <n v="0"/>
    <n v="765000"/>
    <m/>
    <m/>
    <m/>
    <m/>
    <m/>
    <m/>
    <n v="0"/>
    <m/>
    <n v="0"/>
    <n v="0"/>
    <n v="0"/>
    <n v="0"/>
    <n v="0"/>
    <n v="0"/>
    <n v="0"/>
    <n v="765000"/>
    <s v="Výše výdajů byla pro jednotlivé aktivity a tedy i v souhrnu byla navržena tak, aby bylo dosaženo plánovaných cílů jak po stránce obsahové, tak po stránce formální při dodržení nároků na kvalitu a úroveň výstupů odpovídajících náročným standardům NPÚ. Případné krácení výdajů na výstavy, prohlídky, přednášky a sympozia je možné, nejvýše však krácení 10%, aby byla zachována možnost výše uvedené cíle a standardy aktivit dosáhnout.    "/>
    <s v="Ano"/>
    <s v="Ne"/>
    <s v="Ne"/>
    <m/>
    <m/>
  </r>
  <r>
    <n v="55"/>
    <x v="0"/>
    <s v="NPÚ"/>
    <x v="21"/>
    <s v="Propagační kampaň k výročím roku 2018 a slavnostní zahájení"/>
    <s v="Kampaň má za cíl centrálně a koordinovaně upozornit, propagovat a prezentovat akce, které bude NPÚ realizovat v rámci oslav výročí významných událostí v roce 2018."/>
    <s v="výročí 1918"/>
    <s v="propagační kampaň"/>
    <n v="2018"/>
    <s v="Ne"/>
    <x v="3"/>
    <n v="0.1"/>
    <m/>
    <n v="0"/>
    <n v="900000"/>
    <n v="0"/>
    <n v="0"/>
    <n v="0"/>
    <n v="0"/>
    <n v="0"/>
    <n v="0"/>
    <n v="900000"/>
    <m/>
    <m/>
    <m/>
    <m/>
    <m/>
    <n v="0"/>
    <n v="900000"/>
    <m/>
    <m/>
    <m/>
    <m/>
    <m/>
    <m/>
    <n v="0"/>
    <m/>
    <n v="0"/>
    <n v="0"/>
    <n v="0"/>
    <n v="0"/>
    <n v="0"/>
    <n v="0"/>
    <n v="0"/>
    <n v="900000"/>
    <s v="Reklamní a informační kampaň je nedílnou součástí příprav akcí takového významu, které si zaslouží minimální propagaci ve výši 1 milionu Kč. Síla kampaně tkví v její jednotné podobě, centralizovaném sdělení a jednotné komunikaci za celou instituci."/>
    <s v="Ano"/>
    <s v="Ano"/>
    <s v="Ne"/>
    <m/>
    <m/>
  </r>
  <r>
    <n v="56"/>
    <x v="0"/>
    <s v="NPÚ"/>
    <x v="21"/>
    <s v="Společenské změny, politika a životní styl I - 1918: výstavy a přednášky"/>
    <s v="Na památkových objektech ve správě NPÚ se zachovalo velké množství artefaktů, dokumentů a jiných předmětů, které souvisejí s koncem první světové války, vznikem Československé republiky a tehdejším životním stylem.  S využitím těchto dobových materiálů připravuje NPÚ roční cyklus přednášek, výstav, edukačních akcí a dalších aktivit. Kromě jiného se formou výstavy připomene zámek v Hořovicích jako internační tábor italských válečných zajatců, uskuteční se přednáška o vnímání změn ve společnosti po roce 1918 z pozice příslušníka bohaté aristokracie, Alaina Rohana,  ve světle jeho osobních vzpomínek (deník, vypravování). Zámecké muzeum ve Vimperku představí s využitím svých sbírek výstavu s názvem 1. světová válka a vznik ČS republiky na Vimpersku a připravuje se výstava  a konference s názvem Společenská role módy po vzniku Československé republiky, prezentující  dobové  fotografie, korespondenci, předměty užitého umění a další materiály z fondů zámků ve správě NPÚ.  "/>
    <s v="výročí 1918"/>
    <s v="konference/přednášky/edukace/kulturní akce (včetně tiskovin)"/>
    <n v="2018"/>
    <s v="Ne"/>
    <x v="3"/>
    <n v="0.1"/>
    <m/>
    <n v="45000"/>
    <n v="720000"/>
    <n v="0"/>
    <n v="0"/>
    <n v="0"/>
    <n v="0"/>
    <n v="0"/>
    <n v="0"/>
    <n v="765000"/>
    <m/>
    <m/>
    <n v="100000"/>
    <m/>
    <m/>
    <n v="100000"/>
    <n v="865000"/>
    <m/>
    <m/>
    <m/>
    <m/>
    <m/>
    <m/>
    <n v="0"/>
    <m/>
    <n v="0"/>
    <n v="0"/>
    <n v="0"/>
    <n v="0"/>
    <n v="0"/>
    <n v="0"/>
    <n v="0"/>
    <n v="865000"/>
    <s v="Výdaje jsou nutné za účelem služeb a nákupů potřebných k realizaci níže uvedeného cyklu přednášek, výstav a edukačních programů ."/>
    <s v="Ne"/>
    <s v="Ne"/>
    <s v="Ne"/>
    <m/>
    <m/>
  </r>
  <r>
    <n v="57"/>
    <x v="1"/>
    <s v="IDU"/>
    <x v="22"/>
    <s v="České divadlo a drama pro německý kulturní kontext"/>
    <s v="Příprava a vydání zvláštního německo-anglického čísla renomovaného časopisu Theater der Zeit plně věnovaného českému divadlu a edice německých překladů současných českých her._x000a__x000a_Cílem projektu je posílit povědomí o českém divadle v německy mluvícím kulturním prostoru (a potažmo tak v celé Evropě, všechny texty jsou v časopise publikovány také v anglickém překladu), představit Českou republiku jako sebevědomou, kreativní zemi s rozvinutou divadelní kulturou a poskytnout dostatek expertních informací pro větší přítomnost českého divadelního umění v bohaté německé divadelní krajině, a to jak ve smyslu uvádění českých her na německých jevištích, tak hostování českých divadelních a tanečních souborů, ale i vlastní tvůrčí práce našich  umělců v tomto teritoriu. _x000a__x000a_Spolu s publikací překladů českých her budou hry v podobě scénických čtení prezentovány v německých divadlech. _x000a_Tento projekt svým zaměřením a svými cíli se stane vhodnou a účinnou aktivitou v rámci oslav vzniku Československa. "/>
    <s v="výročí 1918"/>
    <s v="Prezentace českého divadla zahraničnímu publiku formou speciálního čísla renomovaného časopisu Theater der Zeit (německý a anglický text) a vydání německého překladu pěti současných českých her"/>
    <s v="1.4. 2017 – 31.12. 2019"/>
    <s v="Ne"/>
    <x v="2"/>
    <n v="0.2"/>
    <m/>
    <n v="0"/>
    <n v="57600"/>
    <n v="0"/>
    <n v="0"/>
    <n v="0"/>
    <n v="0"/>
    <n v="0"/>
    <n v="0"/>
    <n v="57600"/>
    <m/>
    <m/>
    <n v="14000"/>
    <m/>
    <m/>
    <n v="14000"/>
    <n v="71600"/>
    <m/>
    <m/>
    <m/>
    <m/>
    <m/>
    <m/>
    <n v="0"/>
    <m/>
    <n v="0"/>
    <n v="0"/>
    <n v="0"/>
    <n v="0"/>
    <n v="0"/>
    <n v="0"/>
    <n v="0"/>
    <n v="71600"/>
    <s v="Plánovaný rozpočet vychází z reálného odhadu nákladů na přípravu obou publikací na základě předběžné dohody s vydavateli časopisu Theater der Zeit, přičemž původně navržený rozpočet již byl redukován. Další snížení rozpočtu by ohrozilo kvalitu zpracování obsahu i provedení. Vydání publikací pod renomovanou hlavičkou Theater der Zeit považujeme, vzhledem k velikosti cílové skupiny, za klíčový moment v rámci propagace českého divadla a dramatu v zahraničí. "/>
    <s v="Ne"/>
    <s v="ne "/>
    <s v="Ano"/>
    <s v="Ministerstvo kultury ČR; Velvyslanectví SRN; umělecké osobnosti, které se podílejí na kulturním životě obou zemí "/>
    <m/>
  </r>
  <r>
    <n v="58"/>
    <x v="0"/>
    <s v="IDU"/>
    <x v="22"/>
    <s v="České divadlo a drama pro německý kulturní kontext"/>
    <s v="Příprava a vydání zvláštního německo-anglického čísla renomovaného časopisu Theater der Zeit plně věnovaného českému divadlu a edice německých překladů současných českých her._x000a__x000a_Cílem projektu je posílit povědomí o českém divadle v německy mluvícím kulturním prostoru (a potažmo tak v celé Evropě, všechny texty jsou v časopise publikovány také v anglickém překladu), představit Českou republiku jako sebevědomou, kreativní zemi s rozvinutou divadelní kulturou a poskytnout dostatek expertních informací pro větší přítomnost českého divadelního umění v bohaté německé divadelní krajině, a to jak ve smyslu uvádění českých her na německých jevištích, tak hostování českých divadelních a tanečních souborů, ale i vlastní tvůrčí práce našich  umělců v tomto teritoriu. _x000a__x000a_Spolu s publikací překladů českých her budou hry v podobě scénických čtení prezentovány v německých divadlech. _x000a_Tento projekt svým zaměřením a svými cíli se stane vhodnou a účinnou aktivitou v rámci oslav vzniku Československa. "/>
    <s v="výročí 1918"/>
    <s v="Prezentace českého divadla zahraničnímu publiku formou speciálního čísla renomovaného časopisu Theater der Zeit (německý a anglický text) a vydání německého překladu pěti současných českých her"/>
    <s v="1.4. 2017 – 31.12. 2019"/>
    <s v="Ne"/>
    <x v="2"/>
    <n v="0.2"/>
    <m/>
    <n v="0"/>
    <n v="646400"/>
    <n v="0"/>
    <n v="44800"/>
    <n v="0"/>
    <n v="0"/>
    <n v="0"/>
    <n v="0"/>
    <n v="691200"/>
    <m/>
    <m/>
    <n v="36000"/>
    <m/>
    <m/>
    <n v="36000"/>
    <n v="727200"/>
    <m/>
    <m/>
    <m/>
    <m/>
    <m/>
    <m/>
    <n v="0"/>
    <m/>
    <n v="0"/>
    <n v="0"/>
    <n v="0"/>
    <n v="0"/>
    <n v="0"/>
    <n v="0"/>
    <n v="0"/>
    <n v="727200"/>
    <s v="Plánovaný rozpočet vychází z reálného odhadu nákladů na přípravu obou publikací na základě předběžné dohody s vydavateli časopisu Theater der Zeit, přičemž původně navržený rozpočet již byl redukován. Další snížení rozpočtu by ohrozilo kvalitu zpracování obsahu i provedení. Vydání publikací pod renomovanou hlavičkou Theater der Zeit považujeme, vzhledem k velikosti cílové skupiny, za klíčový moment v rámci propagace českého divadla a dramatu v zahraničí. "/>
    <s v="Ne"/>
    <s v="ne "/>
    <s v="Ano"/>
    <s v="Ministerstvo kultury ČR; Velvyslanectví SRN; umělecké osobnosti, které se podílejí na kulturním životě obou zemí "/>
    <m/>
  </r>
  <r>
    <n v="59"/>
    <x v="0"/>
    <s v="IDU"/>
    <x v="23"/>
    <s v="Česká divadelní fotografie"/>
    <s v="Divadlo a divadelní umělci se v minulosti zasazovali o prosazení společenských změn, byli blízko klíčovým momentům české historie, pomáhali formovat, kultivovat a prosadit český jazyk a kulturu a několikrát i přímo ovlivnili politický vývoj státu na cestě k demokracii. Výstavu chápeme jako příspěvek k výročí založení Československé republiky v r. 1918 a potažmo všech historických momentů naší republiky zakončených osmičkou (příkladem mohou být snímky ze srpnových událostí 1968). Divadelní fotografii chápeme jako svébytný umělecký žánr se silným dokumentačním aspektem. Máme tak šanci prezentovat nejen jednotlivá umělecká díla nebo jejich soubory, ale také pro návštěvníky atraktivní vývoj fotografické techniky a hlavně – české umění a kulturu, jejich představitele v kulturním i historickém kontextu._x000a_Rozsáhlá historická výstava bude prezentovat nejvýznamnější počiny v oblasti divadelní fotografie od doby jejího vzniku (zhruba v polovině 19. století) po ústup klasické fotografie na přelomu milénia. Divadelní fotografie má v našich zemích dlouhou a silnou tradici. V druhé polovině 20. století se díky osobnostem jako Josef Koudelka, Jaroslav Krejčí, Jaromír Svoboda, Vilém Sochůrek a mnoha dalším vyvinula v samostatný a svébytný žánr umělecké fotografie a v jeho rámci dosáhla světového úspěchu. Na této historické části spolupracujeme s Divadelním oddělením Národního muzea, které spravuje rozsáhlý fond historických divadelních fotografií a na výstavě se bude podílet odborně i kurátorsky. Druhá část, časově volně vymezená rozmachem digitální fotografie, bude věnována současnosti. Zde oslovíme nejen aktivní  divadelní fotografy a studenty fotografie, ale k diskusi vyzveme také praktické divadelníky a širší divadelní obec._x000a_"/>
    <s v="výročí 1918"/>
    <s v="Výstava + doprovodný program"/>
    <s v="květen – červen 2018"/>
    <s v="Ano"/>
    <x v="2"/>
    <n v="0.2"/>
    <m/>
    <n v="0"/>
    <n v="800000"/>
    <n v="0"/>
    <n v="0"/>
    <n v="0"/>
    <n v="0"/>
    <n v="0"/>
    <n v="0"/>
    <n v="800000"/>
    <m/>
    <m/>
    <m/>
    <m/>
    <m/>
    <n v="0"/>
    <n v="800000"/>
    <m/>
    <m/>
    <m/>
    <m/>
    <m/>
    <m/>
    <n v="0"/>
    <m/>
    <n v="0"/>
    <n v="0"/>
    <n v="0"/>
    <n v="0"/>
    <n v="0"/>
    <n v="0"/>
    <n v="0"/>
    <n v="800000"/>
    <s v="Výstava je koncipována jako reprezentativní; na základě dohod, které vzešly z požadavků na připomenutí výročí vzniku republiky, bylo dohodnuto i její představení na Slovensku stejně jako zapojení slovenské strany do přípravy výstavy. V souvislosti s výročím bude rozšířena PR kampaň k výstavě a také doprovodný program. Další krácení rozpočtu ovlivní propagaci a doprovodný program, případně se projeví na redukci cizojazyčných materiálů, které z hlediska obsahu výstavy i připomínaného výročí považujeme za klíčové."/>
    <s v="Ano"/>
    <s v="Ano"/>
    <s v="Ano"/>
    <s v="Bude osloven ministr kultury a významná fotografická osobnost (v ideálním případě Josef Koudelka), zástupci Slovenské republiky, zástupci zahraničních kulturních center a ambasád"/>
    <s v="Ano – Divadelný ústav Bratislava, prezentace slovenské divadelní fotografie, prezentace aktivit v oblasti podpory a rozvoje žánru; fotografové – osobní prezentace případně vedení dílen"/>
  </r>
  <r>
    <n v="60"/>
    <x v="1"/>
    <s v="ND"/>
    <x v="24"/>
    <s v="100 let ČR - Libuše"/>
    <s v="Nová inscenace B. Smetany - Libuše. Poslední uvedení opery Libuše se uskutečnilo na scéně ND v roce 1995. Slavnostní premiéra opery proběhne téměř po 25 letech od posledního uvedení a je plánovaná na říjen 2018. Uvedení Libuše bude spojené s vydáním publikace a výstavou ve spolupráci s Divadelním ústavem v Bratislavě a Institutem umění v Praze."/>
    <s v="výročí 1918"/>
    <s v="Premiéra opery"/>
    <n v="43374"/>
    <s v="Ano"/>
    <x v="2"/>
    <n v="0.1"/>
    <m/>
    <n v="540000"/>
    <n v="720000"/>
    <n v="0"/>
    <n v="0"/>
    <n v="360000"/>
    <n v="360000"/>
    <n v="0"/>
    <n v="0"/>
    <n v="1620000"/>
    <m/>
    <m/>
    <m/>
    <m/>
    <m/>
    <n v="0"/>
    <n v="1620000"/>
    <m/>
    <m/>
    <m/>
    <m/>
    <m/>
    <m/>
    <n v="0"/>
    <m/>
    <n v="0"/>
    <n v="0"/>
    <n v="0"/>
    <n v="0"/>
    <n v="0"/>
    <n v="0"/>
    <n v="0"/>
    <n v="1620000"/>
    <s v="Sté výročí založení ČR plánuje Opera ND oslavit novou inscenací B. Smetany: Libuše. Poslední uvedení opery Libuše se uskutečnilo na scéně ND v roce 1995. Slavnostní premiéra opery proběhne téměř po 25 letech od posledního uvedení a je plánovaná na říjen 2018. Novou inscenaci Libuše plánuje Opera ND udržet na repertoáru dlouhodobě. Uvedení Libuše bude spojené s vydáním publikace a výstavou ve spolupráci s Institutem umění v Praze."/>
    <s v="Ano"/>
    <s v="Ano"/>
    <s v="Ano"/>
    <s v="Ministr kultury, premiér, primátorka HLMP"/>
    <s v="Divadelní ústav v Bratislavě, Institut umění Praha, Národní divadlo / "/>
  </r>
  <r>
    <n v="61"/>
    <x v="0"/>
    <s v="ND"/>
    <x v="24"/>
    <s v="100 let ČR - Libuše"/>
    <s v="Nová inscenace B. Smetany - Libuše. Poslední uvedení opery Libuše se uskutečnilo na scéně ND v roce 1995. Slavnostní premiéra opery proběhne téměř po 25 letech od posledního uvedení a je plánovaná na říjen 2018. Uvedení Libuše bude spojené s vydáním publikace a výstavou ve spolupráci s Divadelním ústavem v Bratislavě a Institutem umění v Praze."/>
    <s v="výročí 1918"/>
    <s v="Premiéra opery"/>
    <n v="43374"/>
    <s v="Ano"/>
    <x v="2"/>
    <n v="0.1"/>
    <m/>
    <n v="900000"/>
    <n v="1530000"/>
    <n v="0"/>
    <n v="0"/>
    <n v="900000"/>
    <n v="900000"/>
    <n v="0"/>
    <n v="0"/>
    <n v="3330000"/>
    <m/>
    <m/>
    <m/>
    <m/>
    <m/>
    <n v="0"/>
    <n v="3330000"/>
    <m/>
    <n v="950000"/>
    <m/>
    <m/>
    <m/>
    <m/>
    <n v="950000"/>
    <m/>
    <n v="0"/>
    <n v="0"/>
    <n v="0"/>
    <n v="0"/>
    <n v="0"/>
    <n v="0"/>
    <n v="0"/>
    <n v="2380000"/>
    <s v="Sté výročí založení ČR plánuje Opera ND oslavit novou inscenací B. Smetany: Libuše. Poslední uvedení opery Libuše se uskutečnilo na scéně ND v roce 1995. Slavnostní premiéra opery proběhne téměř po 25 letech od posledního uvedení a je plánovaná na říjen 2018. Novou inscenaci Libuše plánuje Opera ND udržet na repertoáru dlouhodobě. Uvedení Libuše bude spojené s vydáním publikace a výstavou ve spolupráci s Institutem umění v Praze."/>
    <s v="Ano"/>
    <s v="Ano"/>
    <s v="Ano"/>
    <s v="Ministr kultury, premiér, primátorka HLMP"/>
    <s v="Divadelní ústav v Bratislavě, Institut umění Praha, Národní divadlo / "/>
  </r>
  <r>
    <n v="62"/>
    <x v="0"/>
    <s v="ND"/>
    <x v="24"/>
    <s v="100 let ČR"/>
    <s v="příspěvek činohry ND k významnému výročí ČR"/>
    <s v="výročí 1918"/>
    <m/>
    <m/>
    <s v="Ano"/>
    <x v="2"/>
    <n v="0.1"/>
    <m/>
    <n v="900000"/>
    <n v="2250000"/>
    <n v="0"/>
    <n v="0"/>
    <n v="0"/>
    <n v="0"/>
    <n v="0"/>
    <n v="0"/>
    <n v="3150000"/>
    <m/>
    <m/>
    <m/>
    <m/>
    <m/>
    <n v="0"/>
    <n v="3150000"/>
    <m/>
    <n v="300000"/>
    <m/>
    <m/>
    <m/>
    <m/>
    <n v="300000"/>
    <m/>
    <n v="0"/>
    <n v="0"/>
    <n v="0"/>
    <n v="0"/>
    <n v="0"/>
    <n v="0"/>
    <n v="0"/>
    <n v="2850000"/>
    <s v="Autorská příprava, realizace inscenace (pořízení dekorace, kostýmů, rekvizit), honoráře inscenátorů a hostů, technické prostředky pro využití nových medií, PR aktivity spojené s uvedením inscenace, hostování v SND Bratislava"/>
    <m/>
    <m/>
    <m/>
    <m/>
    <m/>
  </r>
  <r>
    <n v="63"/>
    <x v="0"/>
    <s v="ND"/>
    <x v="24"/>
    <s v="Jiří Kylián - Balet Národního divadla: Slavnostní představení"/>
    <s v="Speciální premiéra Baletu  Národního divadla věhlasného choreografa  (J. Kylián) s  exklusivním programem, tématem k výročí a České republice "/>
    <s v="výročí 1918"/>
    <s v="Premiéra baletu Národního divadla"/>
    <n v="43374"/>
    <s v="Ne"/>
    <x v="2"/>
    <n v="0.1"/>
    <m/>
    <n v="2466000"/>
    <n v="5544000"/>
    <n v="0"/>
    <n v="0"/>
    <n v="0"/>
    <n v="0"/>
    <n v="0"/>
    <n v="0"/>
    <n v="8010000"/>
    <m/>
    <m/>
    <m/>
    <m/>
    <m/>
    <n v="0"/>
    <n v="8010000"/>
    <m/>
    <m/>
    <m/>
    <m/>
    <m/>
    <m/>
    <n v="0"/>
    <m/>
    <n v="0"/>
    <n v="0"/>
    <n v="0"/>
    <n v="0"/>
    <n v="0"/>
    <n v="0"/>
    <n v="0"/>
    <n v="8010000"/>
    <s v="Jiří Kylián patří k největším žijícím světovým choreografům. Uvedením celovečerního představení s jeho díly je ozdobou Baletu ND mezinárodního významu. Výše nákladů je adekvátní k věhlasnosti tvůrce, jeho týmu a jeho uměleckých děl."/>
    <s v="Ano"/>
    <s v="Ano"/>
    <s v="Ano"/>
    <s v="Ministr kultury, premiér, primátorka HLMP"/>
    <m/>
  </r>
  <r>
    <n v="64"/>
    <x v="1"/>
    <s v="ND"/>
    <x v="24"/>
    <s v="100 let ČR a 60. výročí Laterny magiky"/>
    <s v="oslava 60 let významné kulturní instituce v rámci oslav výročí ČR"/>
    <s v="výročí 1918"/>
    <m/>
    <m/>
    <s v="Ne"/>
    <x v="2"/>
    <n v="0.1"/>
    <m/>
    <n v="0"/>
    <n v="360000"/>
    <n v="0"/>
    <n v="0"/>
    <n v="0"/>
    <n v="0"/>
    <n v="0"/>
    <n v="0"/>
    <n v="360000"/>
    <m/>
    <m/>
    <m/>
    <m/>
    <m/>
    <n v="0"/>
    <n v="360000"/>
    <m/>
    <m/>
    <m/>
    <m/>
    <m/>
    <m/>
    <n v="0"/>
    <m/>
    <n v="0"/>
    <n v="0"/>
    <n v="0"/>
    <n v="0"/>
    <n v="0"/>
    <n v="0"/>
    <n v="0"/>
    <n v="360000"/>
    <s v="Autorská příprava, realizace inscenace (pořízení dekorace, kostýmů, rekvizit), honoráře inscenátorů a hostů, technické prostředky pro využití nových medií, PR aktivity spojené s uvedením inscenace. Součástí projektu je i vydání knihy dokumentující historii a činnost Laterny magiky."/>
    <m/>
    <m/>
    <m/>
    <m/>
    <m/>
  </r>
  <r>
    <n v="65"/>
    <x v="0"/>
    <s v="ND"/>
    <x v="24"/>
    <s v="100 let ČR a 60. výročí Laterny magiky"/>
    <s v="oslava 60 let významné kulturní instituce v rámci oslav výročí ČR"/>
    <s v="výročí 1918"/>
    <m/>
    <m/>
    <s v="Ne"/>
    <x v="2"/>
    <n v="0.1"/>
    <m/>
    <n v="900000"/>
    <n v="3240000"/>
    <n v="0"/>
    <n v="0"/>
    <n v="0"/>
    <n v="0"/>
    <n v="0"/>
    <n v="0"/>
    <n v="4140000"/>
    <m/>
    <m/>
    <m/>
    <m/>
    <m/>
    <n v="0"/>
    <n v="4140000"/>
    <m/>
    <n v="1000000"/>
    <m/>
    <m/>
    <m/>
    <m/>
    <n v="1000000"/>
    <m/>
    <n v="0"/>
    <n v="0"/>
    <n v="0"/>
    <n v="0"/>
    <n v="0"/>
    <n v="0"/>
    <n v="0"/>
    <n v="3140000"/>
    <s v="Autorská příprava, realizace inscenace (pořízení dekorace, kostýmů, rekvizit), honoráře inscenátorů a hostů, technické prostředky pro využití nových medií, PR aktivity spojené s uvedením inscenace. Součástí projektu je i vydání knihy dokumentující historii a činnost Laterny magiky."/>
    <m/>
    <m/>
    <m/>
    <m/>
    <m/>
  </r>
  <r>
    <n v="66"/>
    <x v="0"/>
    <s v="ND"/>
    <x v="24"/>
    <s v="Slavnostní koncert česko-slovenské vzájemnosti"/>
    <s v="Slavnostní koncert při příležitosti 100. výročí vzniku Československa "/>
    <s v="výročí 1918"/>
    <m/>
    <m/>
    <s v="Ano"/>
    <x v="2"/>
    <n v="0.1"/>
    <m/>
    <n v="270000"/>
    <n v="945000"/>
    <n v="0"/>
    <n v="0"/>
    <n v="180000"/>
    <n v="180000"/>
    <n v="0"/>
    <n v="0"/>
    <n v="1395000"/>
    <m/>
    <m/>
    <m/>
    <m/>
    <m/>
    <n v="0"/>
    <n v="1395000"/>
    <m/>
    <n v="300000"/>
    <m/>
    <m/>
    <m/>
    <m/>
    <n v="300000"/>
    <m/>
    <n v="0"/>
    <n v="0"/>
    <n v="0"/>
    <n v="0"/>
    <n v="0"/>
    <n v="0"/>
    <n v="0"/>
    <n v="1095000"/>
    <s v="Opera ND si připomene 100. výročí založení Československa slavnostním koncertem, na kterém vystoupí přední čeští a slovenští operní pěvci. Dramaturgie se zaměří na milníky z dějin české a slovenské operní tvorby. Vyjímečný koncert plánujeme uvést ve spolupráci s Českou televizí."/>
    <m/>
    <m/>
    <m/>
    <m/>
    <m/>
  </r>
  <r>
    <n v="67"/>
    <x v="0"/>
    <s v="ND"/>
    <x v="24"/>
    <s v="100 let ČR - RUKOPISY"/>
    <s v="Interaktivní tematická procházka historickou budovou ND_x000a_Reflexe výročí vzniku republiky v tzv. KABARETECH, které bude Činohra uvádět každý měsíc ve foyeru Nové scény (nastudování dobových textů ve formě inscenovaného čtení)._x000a_„RUKOPISY“ – idea zážitkové akce pro návštěvníky historické budovy ND – tematická procházka kolem klíčové výzdoby, úvaha o vývoji mobilní aplikace pro chytré telefony (virtuální procházka českou „historií“)."/>
    <s v="výročí 1918"/>
    <s v="Premiéra činohry Národního divadla"/>
    <n v="43374"/>
    <s v="Ne"/>
    <x v="2"/>
    <n v="0.1"/>
    <m/>
    <n v="0"/>
    <n v="675000"/>
    <n v="0"/>
    <n v="0"/>
    <n v="45000"/>
    <n v="45000"/>
    <n v="0"/>
    <n v="0"/>
    <n v="720000"/>
    <m/>
    <m/>
    <m/>
    <m/>
    <m/>
    <n v="0"/>
    <n v="720000"/>
    <m/>
    <n v="30000"/>
    <m/>
    <m/>
    <m/>
    <m/>
    <n v="30000"/>
    <m/>
    <n v="0"/>
    <n v="135000"/>
    <n v="45000"/>
    <n v="90000"/>
    <n v="0"/>
    <n v="0"/>
    <n v="135000"/>
    <n v="825000"/>
    <s v="Idea zážitkové akce pro návštěvníky historické budovy ND – tematická prezentace klíčové výzdoby ND, spojená s aplikací pro mobilní telefony, speciálně vyvinutou pro tento účel – virtuální procházka českou historií._x000a_Autorská příprava, audiovizuální zpracování, technické zajištění projektu. _x000a_"/>
    <s v="Ano"/>
    <s v="Ano"/>
    <s v="Ano"/>
    <s v="Ministr kultury, premiér, primátorka HLMP"/>
    <m/>
  </r>
  <r>
    <n v="68"/>
    <x v="0"/>
    <s v="ND"/>
    <x v="24"/>
    <s v="Česká opera v rámci The Opera Platform"/>
    <s v="Prezentace české opery formou streamingu na The Opera Platform"/>
    <s v="výročí 1918"/>
    <m/>
    <m/>
    <s v="Ne"/>
    <x v="2"/>
    <n v="0.1"/>
    <m/>
    <n v="0"/>
    <n v="1350000"/>
    <n v="0"/>
    <n v="0"/>
    <n v="0"/>
    <n v="0"/>
    <n v="0"/>
    <n v="0"/>
    <n v="1350000"/>
    <m/>
    <m/>
    <m/>
    <m/>
    <m/>
    <n v="0"/>
    <n v="1350000"/>
    <m/>
    <m/>
    <n v="400000"/>
    <m/>
    <m/>
    <m/>
    <n v="400000"/>
    <m/>
    <n v="0"/>
    <n v="0"/>
    <n v="0"/>
    <n v="0"/>
    <n v="0"/>
    <n v="0"/>
    <n v="0"/>
    <n v="950000"/>
    <s v="Network Opera Europa sdružuje nejvýznamnější světové operní domy. Aktivním členem je i Opera Národního divadla. Jedním z nejvýznamnějších projektů této organizace je The Opera Platfrom, jejímž cílem je formou streamingu zprostředkovat a prezentovat operu co nejširšímu publiku na světě. Streaming probíhá Free Live a On demand.  Streaming probíhá ve spolupráce s Arte TV. Opera ND plánuje uskutečnit streaming ve spolupráci s Českou televizí. V roce 2018, kdy si budeme připomínat 100 let ČR, plánujeme streaming české národní opery."/>
    <m/>
    <m/>
    <m/>
    <m/>
    <m/>
  </r>
  <r>
    <n v="69"/>
    <x v="1"/>
    <s v="ND"/>
    <x v="24"/>
    <s v="Publikace &quot;Cinohra ND 1989-2016&quot;"/>
    <s v="Kniha o Činohře ND v porevoluční době – autorem je respektovaný Libor Vodička, vydáme ve spolupráci s nakladatelstvím Akropolis, publikace kriticky zhodnotí uplynulých 25 let první české činoherní scény."/>
    <s v="výročí 1918"/>
    <s v="publikace"/>
    <n v="43374"/>
    <s v="Ne"/>
    <x v="2"/>
    <n v="0.1"/>
    <m/>
    <n v="0"/>
    <n v="90000"/>
    <n v="0"/>
    <n v="0"/>
    <n v="0"/>
    <n v="0"/>
    <n v="0"/>
    <n v="0"/>
    <n v="90000"/>
    <m/>
    <m/>
    <m/>
    <m/>
    <m/>
    <n v="0"/>
    <n v="90000"/>
    <m/>
    <m/>
    <m/>
    <m/>
    <m/>
    <m/>
    <n v="0"/>
    <m/>
    <n v="0"/>
    <n v="0"/>
    <n v="0"/>
    <n v="0"/>
    <n v="0"/>
    <n v="0"/>
    <n v="0"/>
    <n v="90000"/>
    <s v="V roce 2017 bude dokončen definitivní text, výběr fotografií atd., v roce 2018 pak proběhnou závěrečné redakční práce, grafické zpracování a tisk. Předpokládaný náklad 1.000 ks."/>
    <s v="Ano"/>
    <s v="Ano"/>
    <s v="Ano"/>
    <s v="Ministr kultury, premiér, primátorka HLMP"/>
    <m/>
  </r>
  <r>
    <n v="70"/>
    <x v="0"/>
    <s v="ND"/>
    <x v="24"/>
    <s v="Publikace &quot;Cinohra ND 1989-2016&quot;"/>
    <s v="Kniha o Činohře ND v porevoluční době – autorem je respektovaný Libor Vodička, vydáme ve spolupráci s nakladatelstvím Akropolis, publikace kriticky zhodnotí uplynulých 25 let první české činoherní scény."/>
    <s v="výročí 1918"/>
    <s v="publikace"/>
    <n v="43374"/>
    <s v="Ne"/>
    <x v="2"/>
    <n v="0.1"/>
    <m/>
    <n v="0"/>
    <n v="360000"/>
    <n v="0"/>
    <n v="0"/>
    <n v="0"/>
    <n v="0"/>
    <n v="0"/>
    <n v="0"/>
    <n v="360000"/>
    <m/>
    <m/>
    <m/>
    <m/>
    <m/>
    <n v="0"/>
    <n v="360000"/>
    <m/>
    <n v="50000"/>
    <m/>
    <m/>
    <m/>
    <m/>
    <n v="50000"/>
    <m/>
    <n v="0"/>
    <n v="0"/>
    <n v="0"/>
    <n v="0"/>
    <n v="0"/>
    <n v="0"/>
    <n v="0"/>
    <n v="310000"/>
    <s v="V roce 2017 bude dokončen definitivní text, výběr fotografií atd., v roce 2018 pak proběhnou závěrečné redakční práce, grafické zpracování a tisk. Předpokládaný náklad 1.000 ks."/>
    <s v="Ano"/>
    <s v="Ano"/>
    <s v="Ano"/>
    <s v="Ministr kultury, premiér, primátorka HLMP"/>
    <m/>
  </r>
  <r>
    <n v="71"/>
    <x v="0"/>
    <s v="ČF"/>
    <x v="25"/>
    <s v="Mimořádný koncert k výročí republiky"/>
    <s v="Mimořádný koncert k výročí republiky v Rudolfinu (Suk: Zrání; Dvořák: Te Deum, Janáček: Sinfonietta)"/>
    <s v="výročí 1918"/>
    <s v="Mimořádný koncert v Rudolfinu"/>
    <n v="43371"/>
    <s v="Ne"/>
    <x v="2"/>
    <m/>
    <m/>
    <n v="0"/>
    <n v="1330000"/>
    <n v="0"/>
    <n v="0"/>
    <n v="0"/>
    <n v="0"/>
    <n v="0"/>
    <n v="0"/>
    <n v="1330000"/>
    <m/>
    <m/>
    <m/>
    <m/>
    <m/>
    <n v="0"/>
    <n v="1330000"/>
    <m/>
    <m/>
    <m/>
    <m/>
    <m/>
    <m/>
    <n v="0"/>
    <m/>
    <n v="0"/>
    <n v="0"/>
    <n v="0"/>
    <n v="0"/>
    <n v="0"/>
    <n v="0"/>
    <n v="0"/>
    <n v="1330000"/>
    <s v="Projekt nelze realizovat za nižší částku, v případě částečného uspokojení požadavku na finanční podporu ze SR preferujeme snížení částek u jiných projektů."/>
    <s v="Ano"/>
    <s v="Ano"/>
    <s v="pozvání pro všechny ústavní činitele"/>
    <s v="Předseda PS, Senátu, vlády, min. kultury"/>
    <m/>
  </r>
  <r>
    <n v="72"/>
    <x v="0"/>
    <s v="ČF"/>
    <x v="25"/>
    <s v="Koncertní provedení Janáčkovy opery Příhody lišky Bystroušky v Praze a New Yorku"/>
    <s v="Tři koncerty v Rudolfinu a jeden koncert v Carnegie Hall v New Yorku"/>
    <s v="výročí 1918"/>
    <s v="Tři koncerty v Rudolfinu a jeden koncert v Carnegie Hall."/>
    <s v="17., 18. a 19. 10.2018"/>
    <s v="Ne"/>
    <x v="2"/>
    <m/>
    <m/>
    <n v="0"/>
    <n v="2630000"/>
    <n v="0"/>
    <n v="0"/>
    <n v="0"/>
    <n v="0"/>
    <n v="0"/>
    <n v="0"/>
    <n v="2630000"/>
    <m/>
    <m/>
    <m/>
    <m/>
    <m/>
    <n v="0"/>
    <n v="2630000"/>
    <m/>
    <m/>
    <m/>
    <m/>
    <m/>
    <m/>
    <n v="0"/>
    <m/>
    <n v="0"/>
    <n v="0"/>
    <n v="0"/>
    <n v="0"/>
    <n v="0"/>
    <n v="0"/>
    <n v="0"/>
    <n v="2630000"/>
    <s v="Projekt nelze realizovat za nižší částku, v případě částečného uspokojení požadavku na finanční podporu ze SR preferujeme snížení částek u jiných projektů."/>
    <s v="Ano"/>
    <s v="Ano"/>
    <s v="Předseda sněmovny, předseda vlády, ministr kultury. _x000a_Potvrzený termín od Carnegie Hall 27.10.2018."/>
    <s v="Předseda PS, předseda vlády, ministr kultury. "/>
    <m/>
  </r>
  <r>
    <n v="73"/>
    <x v="0"/>
    <s v="ČF"/>
    <x v="25"/>
    <s v="Česko-slovenský hudební den na Hradčanském náměstí"/>
    <s v="Celodenní série koncertů pod širým nebem, volný vstup, TV přenos. "/>
    <s v="výročí 1918"/>
    <s v="Celodenní série koncertů pod širým nebem, volný vstup, TV přenos. Dopolední program pro rodiny s dětmi ve spolupráci s ČTD. "/>
    <n v="43252"/>
    <s v="Ne"/>
    <x v="2"/>
    <m/>
    <m/>
    <n v="0"/>
    <n v="3200000"/>
    <n v="0"/>
    <n v="0"/>
    <n v="0"/>
    <n v="0"/>
    <n v="0"/>
    <n v="0"/>
    <n v="3200000"/>
    <m/>
    <m/>
    <m/>
    <m/>
    <m/>
    <n v="0"/>
    <n v="3200000"/>
    <m/>
    <m/>
    <m/>
    <m/>
    <m/>
    <m/>
    <n v="0"/>
    <m/>
    <n v="0"/>
    <n v="0"/>
    <n v="0"/>
    <n v="0"/>
    <n v="0"/>
    <n v="0"/>
    <n v="0"/>
    <n v="3200000"/>
    <s v="Projekt nelze realizovat za nižší částku, v případě částečného uspokojení požadavku na finanční podporu ze SR preferujeme snížení částek u jiných projektů."/>
    <s v="Ano"/>
    <s v="Ano"/>
    <m/>
    <s v="Vzhledem k povaze akce bude ČF žádat     o záštitu českého a slovenského prezidenta."/>
    <m/>
  </r>
  <r>
    <n v="74"/>
    <x v="0"/>
    <s v="ČF"/>
    <x v="25"/>
    <s v="Soutěž pro mladé české interprety a skladatele"/>
    <s v="Talentová soutěž. Vystoupení vítězů a provedení oceněných skladeb ČF."/>
    <s v="výročí 1918"/>
    <s v="Talentová soutěž. Vystoupení vítězů a provedení oceněných skladeb ČF."/>
    <s v="Celý rok 2018"/>
    <s v="Ne"/>
    <x v="2"/>
    <m/>
    <m/>
    <n v="0"/>
    <n v="1800000"/>
    <n v="0"/>
    <n v="0"/>
    <n v="0"/>
    <n v="0"/>
    <n v="0"/>
    <n v="0"/>
    <n v="1800000"/>
    <m/>
    <m/>
    <m/>
    <m/>
    <m/>
    <n v="0"/>
    <n v="1800000"/>
    <m/>
    <m/>
    <m/>
    <m/>
    <m/>
    <m/>
    <n v="0"/>
    <m/>
    <n v="0"/>
    <n v="0"/>
    <n v="0"/>
    <n v="0"/>
    <n v="0"/>
    <n v="0"/>
    <n v="0"/>
    <n v="1800000"/>
    <s v="Projekt nelze realizovat za nižší částku, v případě částečného uspokojení požadavku na finanční podporu ze SR preferujeme snížení částek u jiných projektů."/>
    <s v="Ano"/>
    <s v="Ano"/>
    <m/>
    <s v="Ministři kultury a školství."/>
    <m/>
  </r>
  <r>
    <n v="75"/>
    <x v="1"/>
    <s v="ČF"/>
    <x v="25"/>
    <s v="Putovní multimediální výstava - Bedřich Smetana - Má Vlast"/>
    <s v="Putovní multimediální výstava po ČR i v zahraničí"/>
    <s v="výročí 1918"/>
    <s v="Putovní multimediální výstava."/>
    <s v="Celý rok 2018 s možností využití v dalších letech."/>
    <s v="Ne"/>
    <x v="2"/>
    <n v="0.2"/>
    <m/>
    <n v="0"/>
    <n v="0"/>
    <n v="0"/>
    <n v="0"/>
    <n v="0"/>
    <n v="0"/>
    <n v="0"/>
    <n v="0"/>
    <n v="0"/>
    <m/>
    <m/>
    <m/>
    <m/>
    <m/>
    <n v="0"/>
    <n v="0"/>
    <m/>
    <m/>
    <m/>
    <m/>
    <m/>
    <m/>
    <n v="0"/>
    <m/>
    <n v="0"/>
    <n v="6000000"/>
    <n v="6000000"/>
    <n v="0"/>
    <n v="0"/>
    <n v="0"/>
    <n v="6000000"/>
    <n v="6000000"/>
    <s v="Vzhledem k nemožnosti redukce rozpočtu u  ostatních předkládaných projektů navrhujeme u tohoto projektu další 2 varianty s výraznější úsporou (9 800 000 Kč a 5 250 000 Kč). Krácení by proběhlo ve verzi 25procentní dedukce čistě na úrovni investičních prostředků (se stejným relativním rozložením mezi rok 2017 a 2018), ve verzi 45procentní redukce pak snížení i nákladů na služby na 3 mil. Kč (náklady na putování výstavy po ČR i světě), ostatní krácení opět proti investičním prostředkům se stejným relativním rozložením mezi rok 2017 a 2018."/>
    <s v="Ano"/>
    <s v="Ano"/>
    <m/>
    <m/>
    <m/>
  </r>
  <r>
    <n v="76"/>
    <x v="0"/>
    <s v="ČF"/>
    <x v="25"/>
    <s v="Putovní multimediální výstava - Bedřich Smetana - Má Vlast"/>
    <s v="Putovní multimediální výstava po ČR i v zahraničí"/>
    <s v="výročí 1918"/>
    <s v="Putovní multimediální výstava."/>
    <s v="Celý rok 2018 s možností využití v dalších letech."/>
    <s v="Ne"/>
    <x v="2"/>
    <n v="0.2"/>
    <m/>
    <n v="0"/>
    <n v="3200000"/>
    <n v="0"/>
    <n v="0"/>
    <n v="0"/>
    <n v="0"/>
    <n v="0"/>
    <n v="0"/>
    <n v="3200000"/>
    <m/>
    <m/>
    <m/>
    <m/>
    <m/>
    <n v="0"/>
    <n v="3200000"/>
    <m/>
    <m/>
    <m/>
    <m/>
    <m/>
    <m/>
    <n v="0"/>
    <m/>
    <n v="0"/>
    <n v="2800000"/>
    <n v="2800000"/>
    <n v="0"/>
    <n v="0"/>
    <n v="0"/>
    <n v="2800000"/>
    <n v="6000000"/>
    <s v="Vzhledem k nemožnosti redukce rozpočtu u  ostatních předkládaných projektů navrhujeme u tohoto projektu další 2 varianty s výraznější úsporou (9 800 000 Kč a 5 250 000 Kč). Krácení by proběhlo ve verzi 25procentní dedukce čistě na úrovni investičních prostředků (se stejným relativním rozložením mezi rok 2017 a 2018), ve verzi 45procentní redukce pak snížení i nákladů na služby na 3 mil. Kč (náklady na putování výstavy po ČR i světě), ostatní krácení opět proti investičním prostředkům se stejným relativním rozložením mezi rok 2017 a 2018."/>
    <s v="Ano"/>
    <s v="Ano"/>
    <m/>
    <m/>
    <m/>
  </r>
  <r>
    <n v="77"/>
    <x v="0"/>
    <s v="ČF"/>
    <x v="25"/>
    <s v="Dvořák – duchovní skladby, Martinů – komplet symfonií"/>
    <s v="Kolekce nahrávek na CD"/>
    <s v="výročí 1918"/>
    <s v="Kolekce nahrávek na CD."/>
    <s v="Celý rok 2018"/>
    <s v="Ne"/>
    <x v="2"/>
    <n v="0.2"/>
    <m/>
    <n v="0"/>
    <n v="2708000"/>
    <n v="0"/>
    <n v="0"/>
    <n v="0"/>
    <n v="0"/>
    <n v="0"/>
    <n v="0"/>
    <n v="2708000"/>
    <m/>
    <m/>
    <m/>
    <m/>
    <m/>
    <n v="0"/>
    <n v="2708000"/>
    <m/>
    <m/>
    <m/>
    <m/>
    <m/>
    <m/>
    <n v="0"/>
    <m/>
    <n v="0"/>
    <n v="0"/>
    <n v="0"/>
    <n v="0"/>
    <n v="0"/>
    <n v="0"/>
    <n v="0"/>
    <n v="2708000"/>
    <s v="Při redukci rozpočtu (na 3 000 000 Kč potažmo 2 500 000 Kč) bude projekt realizován v omezené míře (snížení počtu realizovaných nahrávek).  "/>
    <s v="Ano"/>
    <s v="Ano"/>
    <m/>
    <m/>
    <m/>
  </r>
  <r>
    <n v="78"/>
    <x v="0"/>
    <s v="ČF"/>
    <x v="25"/>
    <s v="Koncert v londýnském Hyde Parku"/>
    <s v="Koncert k výročí založení ČSR + uvedení nového díla"/>
    <s v="výročí 1918"/>
    <s v="Koncert k výročí založení ČSR. (+ uvedení nového díla)"/>
    <s v="Druhé pololetí 2018"/>
    <s v="Ne"/>
    <x v="2"/>
    <m/>
    <m/>
    <n v="0"/>
    <n v="3043000"/>
    <n v="0"/>
    <n v="0"/>
    <n v="0"/>
    <n v="0"/>
    <n v="0"/>
    <n v="0"/>
    <n v="3043000"/>
    <m/>
    <m/>
    <m/>
    <m/>
    <m/>
    <n v="0"/>
    <n v="3043000"/>
    <m/>
    <m/>
    <m/>
    <m/>
    <m/>
    <m/>
    <n v="0"/>
    <m/>
    <n v="0"/>
    <n v="0"/>
    <n v="0"/>
    <n v="0"/>
    <n v="0"/>
    <n v="0"/>
    <n v="0"/>
    <n v="3043000"/>
    <s v="Projekt nelze realizovat za nižší částku, bez mimořádné dotace ze SR i při 25procentním a 45 procentním krácení nebude projekt realizován."/>
    <s v="Ano"/>
    <s v="Ano"/>
    <m/>
    <s v="Předseda vlády, ministři kultury a zahraničí."/>
    <m/>
  </r>
  <r>
    <n v="79"/>
    <x v="0"/>
    <s v="NFA"/>
    <x v="26"/>
    <s v="Vydání restaurovaných filmů Jana Kříženeckého na DVD"/>
    <s v="Vydání na DVD filmů Jana Kříženeckého"/>
    <s v="výročí 1918"/>
    <m/>
    <m/>
    <s v="Ne"/>
    <x v="4"/>
    <n v="0.2"/>
    <m/>
    <n v="0"/>
    <n v="168000"/>
    <n v="0"/>
    <n v="0"/>
    <n v="0"/>
    <n v="0"/>
    <n v="0"/>
    <n v="0"/>
    <n v="168000"/>
    <m/>
    <m/>
    <n v="30000"/>
    <m/>
    <m/>
    <n v="30000"/>
    <n v="198000"/>
    <m/>
    <m/>
    <m/>
    <m/>
    <m/>
    <m/>
    <n v="0"/>
    <m/>
    <n v="0"/>
    <n v="0"/>
    <n v="0"/>
    <n v="0"/>
    <n v="0"/>
    <n v="0"/>
    <n v="0"/>
    <n v="198000"/>
    <s v="V roce 2018 si budeme připomínat 120 let československé kinematografie, jejíž základy položil fotograf Jan Kříženecký. Kolekce jeho snímků byla restaurována v rámci projektu Digitální restaurování českého filmového dědictví, její uveřejnění na DVD však k časové náročnostin následného badatelského zpracování nebylo možné._x000a_- vypořádání autorských práv pro bonusový materiál_x000a_- příprava, editace a výroba DVD (mastering, autoring)_x000a_- propagace"/>
    <m/>
    <m/>
    <m/>
    <m/>
    <m/>
  </r>
  <r>
    <n v="80"/>
    <x v="0"/>
    <s v="NFA"/>
    <x v="26"/>
    <s v="Jan Trnka Dějiny československého filmového archivnictví"/>
    <s v="Lokalizace, překlad do aj a tisk knihy o dějinách čs. filmového archivnictví"/>
    <s v="výročí 1918"/>
    <m/>
    <m/>
    <s v="Ne"/>
    <x v="4"/>
    <n v="0.2"/>
    <m/>
    <n v="0"/>
    <n v="928000"/>
    <n v="0"/>
    <n v="0"/>
    <n v="0"/>
    <n v="0"/>
    <n v="0"/>
    <n v="0"/>
    <n v="928000"/>
    <m/>
    <m/>
    <n v="40000"/>
    <m/>
    <m/>
    <n v="40000"/>
    <n v="968000"/>
    <m/>
    <m/>
    <m/>
    <m/>
    <m/>
    <m/>
    <n v="0"/>
    <m/>
    <n v="0"/>
    <n v="0"/>
    <n v="0"/>
    <n v="0"/>
    <n v="0"/>
    <n v="0"/>
    <n v="0"/>
    <n v="968000"/>
    <s v="Odborná monografie Jana Trnky pojednává dějiny a vývoj snah o systematické uchování československého filmu.Pro mezinárodní prezentaci tématu bude vedle překladu třeba text i „lokalizovat“ do mezinárodního kontextu, aby byla zajištěna jeho srozumitelnost a sdělnost._x000a_-lokalizace a překlad do angličtiny_x000a_-redakce a korektury_x000a_-tisk a propagace"/>
    <m/>
    <m/>
    <m/>
    <m/>
    <m/>
  </r>
  <r>
    <n v="81"/>
    <x v="1"/>
    <s v="NFA"/>
    <x v="26"/>
    <s v="Krize"/>
    <s v="Přepis a vydání na DVD filmu A. Hackenschmieda Krize"/>
    <s v="výročí 1918"/>
    <m/>
    <m/>
    <s v="Ne"/>
    <x v="4"/>
    <n v="0.3"/>
    <m/>
    <n v="0"/>
    <n v="21000"/>
    <n v="0"/>
    <n v="0"/>
    <n v="0"/>
    <n v="0"/>
    <n v="0"/>
    <n v="0"/>
    <n v="21000"/>
    <m/>
    <m/>
    <n v="30000"/>
    <m/>
    <m/>
    <n v="30000"/>
    <n v="51000"/>
    <m/>
    <m/>
    <m/>
    <m/>
    <m/>
    <m/>
    <n v="0"/>
    <m/>
    <n v="0"/>
    <n v="0"/>
    <n v="0"/>
    <n v="0"/>
    <n v="0"/>
    <n v="0"/>
    <n v="0"/>
    <n v="51000"/>
    <s v="Film Krize Alexandra Hackenschmieda z roku 1939 nabízí autentické svědectví o politické situaci Československa těsně před jeho rozpadem. Jeho přepis a vydání na DVD doprovodí bohatý kontextualizující bonusový materiál i expertízy zahraničních odborníků._x000a_- vypořádání autorských práv k filmu a bonusovému materiálu_x000a_- příprava, editace a výroba DVD (mastering, autoring)_x000a_- přepis filmu do HD, základní postprodukce_x000a_- zahraniční hosté do interview, propagace"/>
    <m/>
    <m/>
    <m/>
    <m/>
    <m/>
  </r>
  <r>
    <n v="82"/>
    <x v="0"/>
    <s v="NFA"/>
    <x v="26"/>
    <s v="Krize"/>
    <s v="Přepis a vydání na DVD filmu A. Hackenschmieda Krize"/>
    <s v="výročí 1918"/>
    <m/>
    <m/>
    <s v="Ne"/>
    <x v="4"/>
    <n v="0.3"/>
    <m/>
    <n v="0"/>
    <n v="238000"/>
    <n v="0"/>
    <n v="0"/>
    <n v="0"/>
    <n v="0"/>
    <n v="0"/>
    <n v="0"/>
    <n v="238000"/>
    <m/>
    <m/>
    <m/>
    <m/>
    <m/>
    <n v="0"/>
    <n v="238000"/>
    <m/>
    <m/>
    <m/>
    <m/>
    <m/>
    <m/>
    <n v="0"/>
    <m/>
    <n v="0"/>
    <n v="0"/>
    <n v="0"/>
    <n v="0"/>
    <n v="0"/>
    <n v="0"/>
    <n v="0"/>
    <n v="238000"/>
    <s v="Film Krize Alexandra Hackenschmieda z roku 1939 nabízí autentické svědectví o politické situaci Československa těsně před jeho rozpadem. Jeho přepis a vydání na DVD doprovodí bohatý kontextualizující bonusový materiál i expertízy zahraničních odborníků._x000a_- vypořádání autorských práv k filmu a bonusovému materiálu_x000a_- příprava, editace a výroba DVD (mastering, autoring)_x000a_- přepis filmu do HD, základní postprodukce_x000a_- zahraniční hosté do interview, propagace"/>
    <m/>
    <m/>
    <m/>
    <m/>
    <m/>
  </r>
  <r>
    <n v="83"/>
    <x v="1"/>
    <s v="NFA"/>
    <x v="26"/>
    <s v="Zborov"/>
    <s v="Digitální restaurování a distribuce filmu Zborov"/>
    <s v="výročí 1918"/>
    <m/>
    <m/>
    <s v="Ne"/>
    <x v="4"/>
    <n v="0.3"/>
    <m/>
    <n v="0"/>
    <n v="0"/>
    <n v="0"/>
    <n v="0"/>
    <n v="0"/>
    <n v="0"/>
    <n v="0"/>
    <n v="0"/>
    <n v="0"/>
    <m/>
    <m/>
    <n v="130000"/>
    <n v="40000"/>
    <m/>
    <n v="170000"/>
    <n v="170000"/>
    <m/>
    <m/>
    <m/>
    <m/>
    <m/>
    <m/>
    <n v="0"/>
    <m/>
    <n v="0"/>
    <n v="0"/>
    <n v="0"/>
    <n v="0"/>
    <n v="0"/>
    <n v="0"/>
    <n v="0"/>
    <n v="170000"/>
    <s v="Záměrem projektu je znovu prezentovat a diskutovat film Zborov (1938), koncipovaný jako zhmotnění příběhu boje o československou národní svébytnost. Digitálně restaurovaný film bude nabízen k široké distribuci a doprovázen sérií přednášek a popularizačních aktivit a bezplatně pro školy._x000a_- digitalizace a digitální restaurování (vč. rešerší)_x000a_- související publicita, uvádění, přednášky a popularizace (vč. Poplatků Dilia)_x000a_- přepis bonusových materiálů do HD (zpravodajské filmy, týdeníky)"/>
    <m/>
    <m/>
    <m/>
    <m/>
    <m/>
  </r>
  <r>
    <n v="84"/>
    <x v="0"/>
    <s v="NFA"/>
    <x v="26"/>
    <s v="Zborov"/>
    <s v="Digitální restaurování a distribuce filmu Zborov"/>
    <s v="výročí 1918"/>
    <m/>
    <m/>
    <s v="Ne"/>
    <x v="4"/>
    <n v="0.3"/>
    <m/>
    <n v="0"/>
    <n v="882000"/>
    <n v="0"/>
    <n v="0"/>
    <n v="0"/>
    <n v="0"/>
    <n v="0"/>
    <n v="0"/>
    <n v="882000"/>
    <m/>
    <m/>
    <n v="130000"/>
    <n v="40000"/>
    <m/>
    <n v="170000"/>
    <n v="1052000"/>
    <m/>
    <m/>
    <m/>
    <m/>
    <m/>
    <m/>
    <n v="0"/>
    <m/>
    <n v="0"/>
    <n v="0"/>
    <n v="0"/>
    <n v="0"/>
    <n v="0"/>
    <n v="0"/>
    <n v="0"/>
    <n v="1052000"/>
    <s v="Záměrem projektu je znovu prezentovat a diskutovat film Zborov (1938), koncipovaný jako zhmotnění příběhu boje o československou národní svébytnost. Digitálně restaurovaný film bude nabízen k široké distribuci a doprovázen sérií přednášek a popularizačních aktivit a bezplatně pro školy._x000a_- digitalizace a digitální restaurování (vč. rešerší)_x000a_- související publicita, uvádění, přednášky a popularizace (vč. Poplatků Dilia)_x000a_- přepis bonusových materiálů do HD (zpravodajské filmy, týdeníky)"/>
    <m/>
    <m/>
    <m/>
    <m/>
    <m/>
  </r>
  <r>
    <n v="85"/>
    <x v="0"/>
    <s v="NFA"/>
    <x v="26"/>
    <s v="Film ve znamení 100"/>
    <s v="Putovní přehlídka československých filmů k výročí založení Československa"/>
    <s v="výročí 1918"/>
    <m/>
    <m/>
    <s v="Ne"/>
    <x v="4"/>
    <n v="0.3"/>
    <m/>
    <n v="0"/>
    <n v="511000"/>
    <n v="0"/>
    <n v="0"/>
    <n v="0"/>
    <n v="0"/>
    <n v="0"/>
    <n v="0"/>
    <n v="511000"/>
    <m/>
    <m/>
    <n v="200000"/>
    <n v="70000"/>
    <m/>
    <n v="270000"/>
    <n v="781000"/>
    <m/>
    <m/>
    <m/>
    <m/>
    <m/>
    <m/>
    <n v="0"/>
    <m/>
    <n v="0"/>
    <n v="0"/>
    <n v="0"/>
    <n v="0"/>
    <n v="0"/>
    <n v="0"/>
    <n v="0"/>
    <n v="781000"/>
    <s v=" - digitalizace vybraných filmů_x000a_ - cestovné pro uvedení v ČR a ve spolupráci s českými centry v zahraničí_x000a_ - náklady na koordinaci přehlídky_x000a_"/>
    <m/>
    <m/>
    <m/>
    <m/>
    <m/>
  </r>
  <r>
    <n v="86"/>
    <x v="1"/>
    <s v="NG"/>
    <x v="27"/>
    <s v="První republika"/>
    <s v="Expozice představí „topografii výtvarné scény“ První republiky se zdůrazněním důležitých uměleckých center a národnostní plurality tehdejší společnosti. Výstava proběhne ve spolupráci Sbírky moderního a současného umění a Sbírky umění 19. st. Národní galerie. V rámci příprav bude 3. patro Veletržního paláce proměněno v &quot;krátkodobou&quot; expozici k oslavě 100. výročí pod názvem První republika. Integrální součástí tohoto počinu bude celoroční program vzdělávacích a doprovodných programů, zaměřených na specifické cílové skupiny, mj. žáky  základních a studentů středních škol, rodiny s dětmi a mládež. Vystavené předměty, dokumenty a další materiály budou vysvětlovat interaktivní publikace (mj. pro mládež) a inovativně koncipované soubory studijních materiálů."/>
    <s v="výročí 1918"/>
    <s v="výstava "/>
    <s v="podzim 2018"/>
    <s v="Ano"/>
    <x v="0"/>
    <n v="0.1"/>
    <m/>
    <n v="720000"/>
    <n v="1800000"/>
    <n v="0"/>
    <n v="0"/>
    <n v="0"/>
    <n v="0"/>
    <n v="0"/>
    <n v="0"/>
    <n v="2520000"/>
    <m/>
    <n v="360000"/>
    <n v="70000"/>
    <n v="120000"/>
    <n v="1"/>
    <n v="550000"/>
    <n v="3070000"/>
    <m/>
    <m/>
    <m/>
    <m/>
    <m/>
    <m/>
    <n v="0"/>
    <m/>
    <n v="0"/>
    <n v="0"/>
    <n v="0"/>
    <n v="0"/>
    <n v="0"/>
    <n v="0"/>
    <n v="0"/>
    <n v="3070000"/>
    <s v="Výdaje výstavy byly spočítány bez rezerv s maximálním možným využitím vlastních kapacit Národní galerie a zvažovaných partnerů. Omezení výdajů bude znamenat přímý zásah do kompozice a vyznění expozice či značnou redukci doprovodných akcí a materiálů (které mají dotvořit celkový smysl představovaných objektů a artefaktů). Po zevrubné a pečlivé revizi celého projektu proto považujeme redukci nákladů za obtížně proveditelnou, pokud by nemělo dojít k zásadní změně jeho rozsahu a poselství. "/>
    <s v="Ano"/>
    <s v="Ano"/>
    <s v="Ano (předseda vlády SR)"/>
    <s v="předseda vlády ČR, ministr kultury ČR"/>
    <s v="Slovenská národná galéria_x000a_Východoslovenské muzeum v Košicích"/>
  </r>
  <r>
    <n v="87"/>
    <x v="0"/>
    <s v="NG"/>
    <x v="27"/>
    <s v="První republika"/>
    <s v="Expozice představí „topografii výtvarné scény“ První republiky se zdůrazněním důležitých uměleckých center a národnostní plurality tehdejší společnosti. Výstava proběhne ve spolupráci Sbírky moderního a současného umění a Sbírky umění 19. st. Národní galerie. V rámci příprav bude 3. patro Veletržního paláce proměněno v &quot;krátkodobou&quot; expozici k oslavě 100. výročí pod názvem První republika. Integrální součástí tohoto počinu bude celoroční program vzdělávacích a doprovodných programů, zaměřených na specifické cílové skupiny, mj. žáky  základních a studentů středních škol, rodiny s dětmi a mládež. Vystavené předměty, dokumenty a další materiály budou vysvětlovat interaktivní publikace (mj. pro mládež) a inovativně koncipované soubory studijních materiálů."/>
    <s v="výročí 1918"/>
    <s v="výstava "/>
    <s v="podzim 2018"/>
    <s v="Ano"/>
    <x v="0"/>
    <n v="0.1"/>
    <m/>
    <n v="900000"/>
    <n v="3600000"/>
    <n v="0"/>
    <n v="0"/>
    <n v="0"/>
    <n v="0"/>
    <n v="0"/>
    <n v="0"/>
    <n v="4500000"/>
    <m/>
    <n v="450000"/>
    <n v="1000000"/>
    <n v="165000"/>
    <n v="1"/>
    <n v="1615000"/>
    <n v="6115000"/>
    <m/>
    <m/>
    <m/>
    <m/>
    <m/>
    <m/>
    <n v="0"/>
    <m/>
    <n v="0"/>
    <n v="0"/>
    <n v="0"/>
    <n v="0"/>
    <n v="0"/>
    <n v="0"/>
    <n v="0"/>
    <n v="6115000"/>
    <s v="Výdaje výstavy byly spočítány bez rezerv s maximálním možným využitím vlastních kapacit Národní galerie a zvažovaných partnerů. Omezení výdajů bude znamenat přímý zásah do kompozice a vyznění expozice či značnou redukci doprovodných akcí a materiálů (které mají dotvořit celkový smysl představovaných objektů a artefaktů). Po zevrubné a pečlivé revizi celého projektu proto považujeme redukci nákladů za obtížně proveditelnou, pokud by nemělo dojít k zásadní změně jeho rozsahu a poselství. "/>
    <s v="Ano"/>
    <s v="Ano"/>
    <s v="Ano (předseda vlády SR)"/>
    <s v="předseda vlády ČR, ministr kultury ČR"/>
    <s v="Slovenská národná galéria_x000a_Východoslovenské muzeum v Košicích"/>
  </r>
  <r>
    <n v="88"/>
    <x v="1"/>
    <s v="NG"/>
    <x v="27"/>
    <s v="1968: S LIDSKOU TVAŘÍ !!! Československé experimenty se svobodou kolem roku 1968"/>
    <s v="Expozice se bude věnovat vizuální kultuře 50., 60. a 70. let minulého století v širokém kontextu dobových společensko-politických změn, zj. volnému a užitému umění. Její těžiště se bude nacházet ve sbírce v majetku Národní galerie. Součástí projektu je reinstalace západního křídla 2. patra Veletržního paláce. Výstava bude doprovozena celou řadou doplňujících programů: cykly přednášek, workshopy a diskuse, promítání „trezorových“ filmů. Její součástí bude výstava literárních děl autorů Pražského jara (ze sbírek PNP) včetně těch, kteří následkem historických událostí na dlouhá léta „zmizeli“. Smyslem projektu je zpřítomnit, zj. mladším generacím, umělecký a kulturní vývoj v Československu v době „tání“, který na jedné straně přinesl významné umělecké a myšlenkové výboje, na straně druhé byl zrcadlem postupně se emancipující se společnosti až do zlomového roku 1968. České umělecké a kreativní výboje z této doby dosáhly v mnoha ohledech evropského a světového ohlasu či pozornosti."/>
    <s v="výročí 1968"/>
    <s v="Expozice o vizuální kultuře"/>
    <s v="Říjen 2018-2019/2020 (do zahájení rekonstrukce Veletržního paláce)"/>
    <s v="Ano"/>
    <x v="0"/>
    <n v="0.1"/>
    <m/>
    <n v="270000"/>
    <n v="2430000"/>
    <n v="0"/>
    <n v="0"/>
    <n v="0"/>
    <n v="0"/>
    <n v="0"/>
    <n v="0"/>
    <n v="2700000"/>
    <m/>
    <n v="2070000"/>
    <m/>
    <n v="680000"/>
    <n v="5"/>
    <n v="2750000"/>
    <n v="5450000"/>
    <m/>
    <m/>
    <m/>
    <m/>
    <m/>
    <m/>
    <n v="0"/>
    <m/>
    <n v="0"/>
    <n v="0"/>
    <n v="0"/>
    <n v="0"/>
    <n v="0"/>
    <n v="0"/>
    <n v="0"/>
    <n v="5450000"/>
    <s v="Výdaje výstavy byly spočítány bez rezerv a maximálním důrazem na využití různorodého materiálu, což má své důsledky v pro eventuální omezení nákladů na přípravu akcí. Jak je patrné z jeho konceptu, projekt hodlá pokrýt široké spektrum výtvarné kultury ve všech relevantních dobových souvislostech. Omezení výdajů bude znamenat přímý a zásah do naplňování zmíněné celkové koncepce a v současně redukci doprovodných akcí, které mají dotvořit celkový smysl představovaných objektů, dokumentů a dalších artefaktů a oslovit co nejširší publikum. Proto považujeme redukci nákladů o 10% za maximální."/>
    <s v="Ano"/>
    <s v="Ano"/>
    <s v="Ano (Slovensko, Rakousko, Spolková republika Německo)"/>
    <s v="předseda vlády ČR, ministr kultury ČR, ministr zahraničních věcí ČR (popř. se slovenskými protějšky)"/>
    <m/>
  </r>
  <r>
    <n v="89"/>
    <x v="0"/>
    <s v="NG"/>
    <x v="27"/>
    <s v="1968: S LIDSKOU TVAŘÍ !!! Československé experimenty se svobodou kolem roku 1968"/>
    <s v="Expozice se bude věnovat vizuální kultuře 50., 60. a 70. let minulého století v širokém kontextu dobových společensko-politických změn, zj. volnému a užitému umění. Její těžiště se bude nacházet ve sbírce v majetku Národní galerie. Součástí projektu je reinstalace západního křídla 2. patra Veletržního paláce. Výstava bude doprovozena celou řadou doplňujících programů: cykly přednášek, workshopy a diskuse, promítání „trezorových“ filmů. Její součástí bude výstava literárních děl autorů Pražského jara (ze sbírek PNP) včetně těch, kteří následkem historických událostí na dlouhá léta „zmizeli“. Smyslem projektu je zpřítomnit, zj. mladším generacím, umělecký a kulturní vývoj v Československu v době „tání“, který na jedné straně přinesl významné umělecké a myšlenkové výboje, na straně druhé byl zrcadlem postupně se emancipující se společnosti až do zlomového roku 1968. České umělecké a kreativní výboje z této doby dosáhly v mnoha ohledech evropského a světového ohlasu či pozornosti."/>
    <s v="výročí 1968"/>
    <s v="Expozice o vizuální kultuře"/>
    <s v="Říjen 2018-2019/2020 (do zahájení rekonstrukce Veletržního paláce)"/>
    <s v="Ano"/>
    <x v="0"/>
    <n v="0.1"/>
    <m/>
    <n v="900000"/>
    <n v="16200000"/>
    <n v="0"/>
    <n v="0"/>
    <n v="0"/>
    <n v="0"/>
    <n v="0"/>
    <n v="0"/>
    <n v="17100000"/>
    <m/>
    <n v="2760000"/>
    <m/>
    <n v="920000"/>
    <n v="5"/>
    <n v="3680000"/>
    <n v="20780000"/>
    <m/>
    <m/>
    <m/>
    <m/>
    <m/>
    <m/>
    <n v="0"/>
    <m/>
    <n v="0"/>
    <n v="0"/>
    <n v="0"/>
    <n v="0"/>
    <n v="0"/>
    <n v="0"/>
    <n v="0"/>
    <n v="20780000"/>
    <s v="Výdaje výstavy byly spočítány bez rezerv a maximálním důrazem na využití různorodého materiálu, což má své důsledky v pro eventuální omezení nákladů na přípravu akcí. Jak je patrné z jeho konceptu, projekt hodlá pokrýt široké spektrum výtvarné kultury ve všech relevantních dobových souvislostech. Omezení výdajů bude znamenat přímý a zásah do naplňování zmíněné celkové koncepce a v současně redukci doprovodných akcí, které mají dotvořit celkový smysl představovaných objektů, dokumentů a dalších artefaktů a oslovit co nejširší publikum. Proto považujeme redukci nákladů o 10% za maximální."/>
    <s v="Ano"/>
    <s v="Ano"/>
    <s v="Ano (Slovensko, Rakousko, Spolková republika Německo)"/>
    <s v="předseda vlády ČR, ministr kultury ČR, ministr zahraničních věcí ČR (popř. se slovenskými protějšky)"/>
    <m/>
  </r>
  <r>
    <n v="90"/>
    <x v="0"/>
    <s v="VMP"/>
    <x v="28"/>
    <s v="Slavnostní koncert ke Státnímu svátku 28. října 2018, beseda a výstava knih k událostem let 1918, 1948 a 1968"/>
    <s v="Důstojné uctění 100. výročí založení československého státu"/>
    <s v="výročí 1918"/>
    <m/>
    <m/>
    <s v="Ne"/>
    <x v="0"/>
    <n v="0.1"/>
    <m/>
    <n v="0"/>
    <n v="51300"/>
    <n v="0"/>
    <n v="0"/>
    <n v="0"/>
    <n v="0"/>
    <n v="0"/>
    <n v="0"/>
    <n v="51300"/>
    <m/>
    <m/>
    <n v="3000"/>
    <m/>
    <m/>
    <n v="3000"/>
    <n v="54300"/>
    <m/>
    <m/>
    <m/>
    <m/>
    <n v="5000"/>
    <m/>
    <n v="5000"/>
    <m/>
    <n v="0"/>
    <n v="0"/>
    <n v="0"/>
    <n v="0"/>
    <n v="0"/>
    <n v="0"/>
    <n v="0"/>
    <n v="49300"/>
    <s v="Vzhledem k tomu, že bychom rádi pozvali prestižní těleso v oblasti dechových hudeb, předpokládané výdaje pokryjí nezbytné náklady s vystoupením. Co se týká besed, bude finanční částka použita na honorář pro hosty besedy a na občerstvení."/>
    <m/>
    <m/>
    <m/>
    <m/>
    <m/>
  </r>
  <r>
    <n v="91"/>
    <x v="0"/>
    <s v="PFS"/>
    <x v="29"/>
    <s v="Koncert s Českou filharmonií v Carnegie Hall"/>
    <s v="Česká filharmonie je nejbližším partnerem Pražského filharmonického sboru. Společné vystoupení v Carnegie Hall v New Yorku, jedné z nejprestižnějších koncertních síní na světě, bude důstojnou oslavou 100. výročí České republiky. Na provedení v Carnegie Hall se budou podílet výhradně čeští umělci. "/>
    <s v="výročí 1918"/>
    <s v="Koncertní činnost"/>
    <s v="27. října 2018"/>
    <s v="Ne"/>
    <x v="2"/>
    <n v="0.1"/>
    <m/>
    <n v="0"/>
    <n v="1500000"/>
    <n v="0"/>
    <n v="0"/>
    <n v="0"/>
    <n v="0"/>
    <n v="0"/>
    <n v="0"/>
    <n v="1500000"/>
    <m/>
    <m/>
    <m/>
    <m/>
    <m/>
    <n v="0"/>
    <n v="1500000"/>
    <m/>
    <m/>
    <m/>
    <m/>
    <m/>
    <m/>
    <n v="0"/>
    <m/>
    <n v="0"/>
    <n v="0"/>
    <n v="0"/>
    <n v="0"/>
    <n v="0"/>
    <n v="0"/>
    <n v="0"/>
    <n v="1500000"/>
    <m/>
    <s v="Na provedení v Carnegie Hall se budou podílet výhradně čeští umělci. Výdaje jsou spojené převážně se službami (nákup letenek, víza a s tím spojené vyřízení tzv. petice, doprava v místě, letenky, ubytování, stravné pro členy sboru) ."/>
    <s v="Ano"/>
    <s v="Ano"/>
    <m/>
    <m/>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Kontingenční tabulka 1" cacheId="0" applyNumberFormats="0" applyBorderFormats="0" applyFontFormats="0" applyPatternFormats="0" applyAlignmentFormats="0" applyWidthHeightFormats="1" dataCaption="Values" updatedVersion="4" minRefreshableVersion="3" useAutoFormatting="1" itemPrintTitles="1" createdVersion="4" indent="0" outline="1" outlineData="1" multipleFieldFilters="0">
  <location ref="A3:D40" firstHeaderRow="1" firstDataRow="2" firstDataCol="1"/>
  <pivotFields count="51">
    <pivotField showAll="0"/>
    <pivotField axis="axisCol" showAll="0">
      <items count="3">
        <item x="1"/>
        <item x="0"/>
        <item t="default"/>
      </items>
    </pivotField>
    <pivotField showAll="0"/>
    <pivotField axis="axisRow" showAll="0">
      <items count="31">
        <item x="25"/>
        <item x="12"/>
        <item x="23"/>
        <item x="22"/>
        <item x="13"/>
        <item x="7"/>
        <item x="11"/>
        <item x="10"/>
        <item x="9"/>
        <item x="14"/>
        <item x="8"/>
        <item x="24"/>
        <item x="26"/>
        <item x="27"/>
        <item x="6"/>
        <item x="5"/>
        <item x="21"/>
        <item x="4"/>
        <item x="3"/>
        <item x="2"/>
        <item x="15"/>
        <item x="18"/>
        <item x="17"/>
        <item x="19"/>
        <item x="20"/>
        <item x="1"/>
        <item x="0"/>
        <item x="28"/>
        <item x="16"/>
        <item x="29"/>
        <item t="default"/>
      </items>
    </pivotField>
    <pivotField showAll="0"/>
    <pivotField showAll="0"/>
    <pivotField showAll="0"/>
    <pivotField showAll="0"/>
    <pivotField showAll="0"/>
    <pivotField showAll="0"/>
    <pivotField axis="axisRow" showAll="0">
      <items count="6">
        <item x="4"/>
        <item x="3"/>
        <item x="1"/>
        <item x="2"/>
        <item x="0"/>
        <item t="default"/>
      </items>
    </pivotField>
    <pivotField showAll="0"/>
    <pivotField showAll="0"/>
    <pivotField numFmtId="3" showAll="0"/>
    <pivotField numFmtId="3" showAll="0"/>
    <pivotField numFmtId="3" showAll="0"/>
    <pivotField numFmtId="3" showAll="0"/>
    <pivotField numFmtId="3" showAll="0"/>
    <pivotField numFmtId="3" showAll="0"/>
    <pivotField numFmtId="3" showAll="0"/>
    <pivotField numFmtId="3" showAll="0"/>
    <pivotField numFmtId="3" showAll="0"/>
    <pivotField showAll="0"/>
    <pivotField showAll="0"/>
    <pivotField showAll="0"/>
    <pivotField showAll="0"/>
    <pivotField showAll="0"/>
    <pivotField numFmtId="3" showAll="0"/>
    <pivotField numFmtId="3" showAll="0"/>
    <pivotField showAll="0"/>
    <pivotField showAll="0"/>
    <pivotField showAll="0"/>
    <pivotField showAll="0"/>
    <pivotField showAll="0"/>
    <pivotField showAll="0"/>
    <pivotField numFmtId="3" showAll="0"/>
    <pivotField showAll="0"/>
    <pivotField numFmtId="3" showAll="0"/>
    <pivotField numFmtId="3" showAll="0"/>
    <pivotField numFmtId="3" showAll="0"/>
    <pivotField numFmtId="3" showAll="0"/>
    <pivotField numFmtId="3" showAll="0"/>
    <pivotField numFmtId="3" showAll="0"/>
    <pivotField numFmtId="3" showAll="0"/>
    <pivotField dataField="1" numFmtId="3" showAll="0"/>
    <pivotField showAll="0" defaultSubtotal="0"/>
    <pivotField showAll="0"/>
    <pivotField showAll="0"/>
    <pivotField showAll="0"/>
    <pivotField showAll="0"/>
    <pivotField showAll="0"/>
  </pivotFields>
  <rowFields count="2">
    <field x="10"/>
    <field x="3"/>
  </rowFields>
  <rowItems count="36">
    <i>
      <x/>
    </i>
    <i r="1">
      <x v="12"/>
    </i>
    <i>
      <x v="1"/>
    </i>
    <i r="1">
      <x v="16"/>
    </i>
    <i>
      <x v="2"/>
    </i>
    <i r="1">
      <x v="14"/>
    </i>
    <i>
      <x v="3"/>
    </i>
    <i r="1">
      <x/>
    </i>
    <i r="1">
      <x v="2"/>
    </i>
    <i r="1">
      <x v="3"/>
    </i>
    <i r="1">
      <x v="11"/>
    </i>
    <i r="1">
      <x v="20"/>
    </i>
    <i r="1">
      <x v="21"/>
    </i>
    <i r="1">
      <x v="22"/>
    </i>
    <i r="1">
      <x v="28"/>
    </i>
    <i r="1">
      <x v="29"/>
    </i>
    <i>
      <x v="4"/>
    </i>
    <i r="1">
      <x v="1"/>
    </i>
    <i r="1">
      <x v="4"/>
    </i>
    <i r="1">
      <x v="5"/>
    </i>
    <i r="1">
      <x v="6"/>
    </i>
    <i r="1">
      <x v="7"/>
    </i>
    <i r="1">
      <x v="8"/>
    </i>
    <i r="1">
      <x v="9"/>
    </i>
    <i r="1">
      <x v="10"/>
    </i>
    <i r="1">
      <x v="13"/>
    </i>
    <i r="1">
      <x v="15"/>
    </i>
    <i r="1">
      <x v="17"/>
    </i>
    <i r="1">
      <x v="18"/>
    </i>
    <i r="1">
      <x v="19"/>
    </i>
    <i r="1">
      <x v="23"/>
    </i>
    <i r="1">
      <x v="24"/>
    </i>
    <i r="1">
      <x v="25"/>
    </i>
    <i r="1">
      <x v="26"/>
    </i>
    <i r="1">
      <x v="27"/>
    </i>
    <i t="grand">
      <x/>
    </i>
  </rowItems>
  <colFields count="1">
    <field x="1"/>
  </colFields>
  <colItems count="3">
    <i>
      <x/>
    </i>
    <i>
      <x v="1"/>
    </i>
    <i t="grand">
      <x/>
    </i>
  </colItems>
  <dataFields count="1">
    <dataField name="Sum of Celkový požadavek na prostředky státního rozpočtu (v Kč)" fld="44" baseField="0" baseItem="0" numFmtId="3"/>
  </dataFields>
  <formats count="8">
    <format dxfId="7">
      <pivotArea outline="0" collapsedLevelsAreSubtotals="1" fieldPosition="0"/>
    </format>
    <format dxfId="6">
      <pivotArea outline="0" collapsedLevelsAreSubtotals="1" fieldPosition="0"/>
    </format>
    <format dxfId="5">
      <pivotArea field="10" type="button" dataOnly="0" labelOnly="1" outline="0" axis="axisRow" fieldPosition="0"/>
    </format>
    <format dxfId="4">
      <pivotArea dataOnly="0" labelOnly="1" fieldPosition="0">
        <references count="1">
          <reference field="10" count="0"/>
        </references>
      </pivotArea>
    </format>
    <format dxfId="3">
      <pivotArea dataOnly="0" labelOnly="1" grandRow="1" outline="0" fieldPosition="0"/>
    </format>
    <format dxfId="2">
      <pivotArea dataOnly="0" labelOnly="1" fieldPosition="0">
        <references count="2">
          <reference field="3" count="0"/>
          <reference field="10" count="1" selected="0">
            <x v="0"/>
          </reference>
        </references>
      </pivotArea>
    </format>
    <format dxfId="1">
      <pivotArea dataOnly="0" labelOnly="1" fieldPosition="0">
        <references count="1">
          <reference field="1" count="0"/>
        </references>
      </pivotArea>
    </format>
    <format dxfId="0">
      <pivotArea dataOnly="0" labelOnly="1" grandCol="1" outline="0" fieldPosition="0"/>
    </format>
  </formats>
  <pivotTableStyleInfo name="PivotStyleMedium1"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tables/table1.xml><?xml version="1.0" encoding="utf-8"?>
<table xmlns="http://schemas.openxmlformats.org/spreadsheetml/2006/main" id="1" name="Table1" displayName="Table1" ref="A2:P174" totalsRowShown="0">
  <autoFilter ref="A2:P174"/>
  <tableColumns count="16">
    <tableColumn id="1" name="Subjekt ( nositel projektu)"/>
    <tableColumn id="2" name="Resort"/>
    <tableColumn id="3" name="Dominantní výročí (1918,1968,1993)"/>
    <tableColumn id="4" name="Název akce/aktivity"/>
    <tableColumn id="5" name="Typ akce"/>
    <tableColumn id="6" name="Termín konání "/>
    <tableColumn id="7" name="Česko- slovenská spolupráce na projektu (ano/ne)"/>
    <tableColumn id="8" name="Odhadované náklady celkem ( v tis. Kč)"/>
    <tableColumn id="9" name="Požadavek na finanční podporu ze SR 2017                      (v tis. Kč)"/>
    <tableColumn id="10" name="Požadavek na finanční podporu ze SR 2018                   ( v tis. Kč)"/>
    <tableColumn id="11" name="Proběhne pod záštitou na úrovni ústavních činitelů"/>
    <tableColumn id="12" name="Doporučená účast ústavních činitelů"/>
    <tableColumn id="13" name="Doporučená účast představitelů států, jichž se výročí dotýká"/>
    <tableColumn id="14" name="Column1"/>
    <tableColumn id="15" name="Stručná anotace"/>
    <tableColumn id="16" name="Česko- slovenská spolupráce na projektu (instituce, předmět spolupráce)"/>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table" Target="../tables/table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pivotTable" Target="../pivotTables/pivotTable1.xml"/></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Y97"/>
  <sheetViews>
    <sheetView zoomScale="64" zoomScaleNormal="60" zoomScalePageLayoutView="60" workbookViewId="0">
      <selection activeCell="D46" sqref="D46"/>
    </sheetView>
  </sheetViews>
  <sheetFormatPr defaultColWidth="8.85546875" defaultRowHeight="15" x14ac:dyDescent="0.25"/>
  <cols>
    <col min="1" max="1" width="6.7109375" customWidth="1"/>
    <col min="2" max="2" width="7.28515625" customWidth="1"/>
    <col min="4" max="4" width="31" customWidth="1"/>
    <col min="5" max="5" width="33" customWidth="1"/>
    <col min="6" max="6" width="37.7109375" customWidth="1"/>
    <col min="7" max="7" width="15.85546875" customWidth="1"/>
    <col min="8" max="8" width="35.28515625" customWidth="1"/>
    <col min="9" max="9" width="13.7109375" customWidth="1"/>
    <col min="11" max="11" width="17" customWidth="1"/>
    <col min="12" max="12" width="12.42578125" customWidth="1"/>
    <col min="15" max="15" width="13.140625" customWidth="1"/>
    <col min="22" max="22" width="19.28515625" customWidth="1"/>
    <col min="28" max="28" width="16.42578125" style="17" customWidth="1"/>
    <col min="29" max="29" width="17.28515625" style="17" customWidth="1"/>
    <col min="36" max="36" width="15.140625" style="17" customWidth="1"/>
    <col min="39" max="39" width="14.140625" customWidth="1"/>
    <col min="40" max="40" width="11.42578125" customWidth="1"/>
    <col min="44" max="44" width="16.42578125" style="17" customWidth="1"/>
    <col min="45" max="45" width="17.28515625" style="17" customWidth="1"/>
    <col min="46" max="46" width="42.28515625" customWidth="1"/>
  </cols>
  <sheetData>
    <row r="1" spans="1:51" x14ac:dyDescent="0.25">
      <c r="A1" t="s">
        <v>113</v>
      </c>
      <c r="B1" t="s">
        <v>34</v>
      </c>
      <c r="C1" t="s">
        <v>35</v>
      </c>
      <c r="D1" t="s">
        <v>0</v>
      </c>
      <c r="E1" t="s">
        <v>1</v>
      </c>
      <c r="F1" t="s">
        <v>293</v>
      </c>
      <c r="G1" t="s">
        <v>394</v>
      </c>
      <c r="H1" t="s">
        <v>222</v>
      </c>
      <c r="I1" t="s">
        <v>223</v>
      </c>
      <c r="J1" t="s">
        <v>284</v>
      </c>
      <c r="K1" t="s">
        <v>370</v>
      </c>
      <c r="L1" t="s">
        <v>844</v>
      </c>
      <c r="M1" t="s">
        <v>36</v>
      </c>
      <c r="N1" t="s">
        <v>3</v>
      </c>
      <c r="O1" t="s">
        <v>4</v>
      </c>
      <c r="P1" t="s">
        <v>5</v>
      </c>
      <c r="Q1" t="s">
        <v>6</v>
      </c>
      <c r="R1" t="s">
        <v>7</v>
      </c>
      <c r="S1" t="s">
        <v>8</v>
      </c>
      <c r="T1" t="s">
        <v>9</v>
      </c>
      <c r="U1" t="s">
        <v>10</v>
      </c>
      <c r="V1" s="21" t="s">
        <v>11</v>
      </c>
      <c r="W1" t="s">
        <v>37</v>
      </c>
      <c r="X1" t="s">
        <v>12</v>
      </c>
      <c r="Y1" t="s">
        <v>13</v>
      </c>
      <c r="Z1" t="s">
        <v>14</v>
      </c>
      <c r="AA1" t="s">
        <v>15</v>
      </c>
      <c r="AB1" s="21" t="s">
        <v>16</v>
      </c>
      <c r="AC1" s="22" t="s">
        <v>40</v>
      </c>
      <c r="AD1" t="s">
        <v>38</v>
      </c>
      <c r="AE1" t="s">
        <v>17</v>
      </c>
      <c r="AF1" t="s">
        <v>18</v>
      </c>
      <c r="AG1" t="s">
        <v>19</v>
      </c>
      <c r="AH1" t="s">
        <v>20</v>
      </c>
      <c r="AI1" t="s">
        <v>21</v>
      </c>
      <c r="AJ1" s="20" t="s">
        <v>22</v>
      </c>
      <c r="AK1" t="s">
        <v>39</v>
      </c>
      <c r="AL1" t="s">
        <v>27</v>
      </c>
      <c r="AM1" t="s">
        <v>28</v>
      </c>
      <c r="AN1" t="s">
        <v>23</v>
      </c>
      <c r="AO1" t="s">
        <v>24</v>
      </c>
      <c r="AP1" t="s">
        <v>25</v>
      </c>
      <c r="AQ1" t="s">
        <v>26</v>
      </c>
      <c r="AR1" s="21" t="s">
        <v>43</v>
      </c>
      <c r="AS1" s="22" t="s">
        <v>29</v>
      </c>
      <c r="AT1" t="s">
        <v>2</v>
      </c>
      <c r="AU1" t="s">
        <v>226</v>
      </c>
      <c r="AV1" t="s">
        <v>286</v>
      </c>
      <c r="AW1" t="s">
        <v>287</v>
      </c>
      <c r="AX1" t="s">
        <v>712</v>
      </c>
      <c r="AY1" t="s">
        <v>295</v>
      </c>
    </row>
    <row r="2" spans="1:51" x14ac:dyDescent="0.25">
      <c r="A2">
        <v>1</v>
      </c>
      <c r="B2">
        <v>2018</v>
      </c>
      <c r="C2" t="s">
        <v>33</v>
      </c>
      <c r="D2" t="s">
        <v>30</v>
      </c>
      <c r="E2" t="s">
        <v>31</v>
      </c>
      <c r="F2" t="s">
        <v>315</v>
      </c>
      <c r="G2" t="s">
        <v>283</v>
      </c>
      <c r="H2" t="s">
        <v>261</v>
      </c>
      <c r="I2" t="s">
        <v>262</v>
      </c>
      <c r="J2" t="s">
        <v>229</v>
      </c>
      <c r="K2" t="s">
        <v>331</v>
      </c>
      <c r="N2" s="14">
        <v>0</v>
      </c>
      <c r="O2" s="14">
        <v>1600000</v>
      </c>
      <c r="P2" s="14">
        <v>0</v>
      </c>
      <c r="Q2" s="14">
        <v>0</v>
      </c>
      <c r="R2" s="14">
        <v>0</v>
      </c>
      <c r="S2" s="14">
        <v>0</v>
      </c>
      <c r="T2" s="14">
        <v>0</v>
      </c>
      <c r="U2" s="14">
        <v>0</v>
      </c>
      <c r="V2" s="24">
        <v>1600000</v>
      </c>
      <c r="W2" s="14"/>
      <c r="X2" s="14"/>
      <c r="Y2" s="14">
        <v>200000</v>
      </c>
      <c r="Z2" s="14"/>
      <c r="AA2" s="26"/>
      <c r="AB2" s="24">
        <v>200000</v>
      </c>
      <c r="AC2" s="25">
        <v>1800000</v>
      </c>
      <c r="AD2" s="14"/>
      <c r="AE2" s="14">
        <v>500000</v>
      </c>
      <c r="AF2" s="14"/>
      <c r="AG2" s="14"/>
      <c r="AH2" s="14"/>
      <c r="AI2" s="14"/>
      <c r="AJ2" s="27">
        <v>500000</v>
      </c>
      <c r="AK2" s="14"/>
      <c r="AL2" s="14">
        <v>0</v>
      </c>
      <c r="AM2" s="14">
        <v>0</v>
      </c>
      <c r="AN2" s="14">
        <v>0</v>
      </c>
      <c r="AO2" s="14">
        <v>0</v>
      </c>
      <c r="AP2" s="14">
        <v>0</v>
      </c>
      <c r="AQ2" s="14">
        <v>0</v>
      </c>
      <c r="AR2" s="24">
        <v>0</v>
      </c>
      <c r="AS2" s="25">
        <v>1300000</v>
      </c>
      <c r="AT2" t="s">
        <v>32</v>
      </c>
      <c r="AU2" t="s">
        <v>229</v>
      </c>
      <c r="AV2" t="s">
        <v>229</v>
      </c>
      <c r="AW2" t="s">
        <v>233</v>
      </c>
      <c r="AX2" t="s">
        <v>402</v>
      </c>
    </row>
    <row r="3" spans="1:51" x14ac:dyDescent="0.25">
      <c r="A3">
        <v>2</v>
      </c>
      <c r="B3">
        <v>2017</v>
      </c>
      <c r="C3" t="s">
        <v>33</v>
      </c>
      <c r="D3" t="s">
        <v>30</v>
      </c>
      <c r="E3" t="s">
        <v>41</v>
      </c>
      <c r="F3" t="s">
        <v>319</v>
      </c>
      <c r="G3" t="s">
        <v>288</v>
      </c>
      <c r="H3" t="s">
        <v>261</v>
      </c>
      <c r="I3" t="s">
        <v>270</v>
      </c>
      <c r="J3" t="s">
        <v>229</v>
      </c>
      <c r="K3" t="s">
        <v>331</v>
      </c>
      <c r="L3">
        <v>0.1</v>
      </c>
      <c r="N3" s="14">
        <v>0</v>
      </c>
      <c r="O3" s="14">
        <v>3240000</v>
      </c>
      <c r="P3" s="14">
        <v>0</v>
      </c>
      <c r="Q3" s="14">
        <v>0</v>
      </c>
      <c r="R3" s="14">
        <v>0</v>
      </c>
      <c r="S3" s="14">
        <v>0</v>
      </c>
      <c r="T3" s="14">
        <v>0</v>
      </c>
      <c r="U3" s="14">
        <v>0</v>
      </c>
      <c r="V3" s="24">
        <v>3240000</v>
      </c>
      <c r="W3" s="14"/>
      <c r="X3" s="14"/>
      <c r="Y3" s="14"/>
      <c r="Z3" s="14"/>
      <c r="AA3" s="26"/>
      <c r="AB3" s="24">
        <v>0</v>
      </c>
      <c r="AC3" s="25">
        <v>3240000</v>
      </c>
      <c r="AD3" s="14"/>
      <c r="AE3" s="14"/>
      <c r="AF3" s="14"/>
      <c r="AG3" s="14"/>
      <c r="AH3" s="14"/>
      <c r="AI3" s="14"/>
      <c r="AJ3" s="27">
        <v>0</v>
      </c>
      <c r="AK3" s="14"/>
      <c r="AL3" s="14">
        <v>0</v>
      </c>
      <c r="AM3" s="14">
        <v>0</v>
      </c>
      <c r="AN3" s="14">
        <v>0</v>
      </c>
      <c r="AO3" s="14">
        <v>0</v>
      </c>
      <c r="AP3" s="14">
        <v>0</v>
      </c>
      <c r="AQ3" s="14">
        <v>0</v>
      </c>
      <c r="AR3" s="24">
        <v>0</v>
      </c>
      <c r="AS3" s="25">
        <v>3240000</v>
      </c>
      <c r="AT3" t="s">
        <v>42</v>
      </c>
      <c r="AU3" t="s">
        <v>229</v>
      </c>
      <c r="AV3" t="s">
        <v>233</v>
      </c>
      <c r="AW3" t="s">
        <v>233</v>
      </c>
      <c r="AX3" t="s">
        <v>398</v>
      </c>
    </row>
    <row r="4" spans="1:51" x14ac:dyDescent="0.25">
      <c r="A4">
        <v>3</v>
      </c>
      <c r="B4">
        <v>2018</v>
      </c>
      <c r="C4" t="s">
        <v>33</v>
      </c>
      <c r="D4" t="s">
        <v>30</v>
      </c>
      <c r="E4" t="s">
        <v>41</v>
      </c>
      <c r="F4" t="s">
        <v>319</v>
      </c>
      <c r="G4" t="s">
        <v>288</v>
      </c>
      <c r="H4" t="s">
        <v>261</v>
      </c>
      <c r="I4" t="s">
        <v>270</v>
      </c>
      <c r="J4" t="s">
        <v>229</v>
      </c>
      <c r="K4" t="s">
        <v>331</v>
      </c>
      <c r="L4">
        <v>0.1</v>
      </c>
      <c r="N4" s="14">
        <v>0</v>
      </c>
      <c r="O4" s="14">
        <v>1260000</v>
      </c>
      <c r="P4" s="14">
        <v>0</v>
      </c>
      <c r="Q4" s="14">
        <v>0</v>
      </c>
      <c r="R4" s="14">
        <v>0</v>
      </c>
      <c r="S4" s="14">
        <v>0</v>
      </c>
      <c r="T4" s="14">
        <v>0</v>
      </c>
      <c r="U4" s="14">
        <v>0</v>
      </c>
      <c r="V4" s="24">
        <v>1260000</v>
      </c>
      <c r="W4" s="14"/>
      <c r="X4" s="14"/>
      <c r="Y4" s="14"/>
      <c r="Z4" s="14"/>
      <c r="AA4" s="26"/>
      <c r="AB4" s="24">
        <v>0</v>
      </c>
      <c r="AC4" s="25">
        <v>1260000</v>
      </c>
      <c r="AD4" s="14"/>
      <c r="AE4" s="14">
        <v>600000</v>
      </c>
      <c r="AF4" s="14"/>
      <c r="AG4" s="14"/>
      <c r="AH4" s="14"/>
      <c r="AI4" s="14"/>
      <c r="AJ4" s="27">
        <v>600000</v>
      </c>
      <c r="AK4" s="14"/>
      <c r="AL4" s="14">
        <v>0</v>
      </c>
      <c r="AM4" s="14">
        <v>0</v>
      </c>
      <c r="AN4" s="14">
        <v>0</v>
      </c>
      <c r="AO4" s="14">
        <v>0</v>
      </c>
      <c r="AP4" s="14">
        <v>0</v>
      </c>
      <c r="AQ4" s="14">
        <v>0</v>
      </c>
      <c r="AR4" s="24">
        <v>0</v>
      </c>
      <c r="AS4" s="25">
        <v>660000</v>
      </c>
      <c r="AT4" t="s">
        <v>42</v>
      </c>
      <c r="AU4" t="s">
        <v>229</v>
      </c>
      <c r="AV4" t="s">
        <v>233</v>
      </c>
      <c r="AW4" t="s">
        <v>233</v>
      </c>
      <c r="AX4" t="s">
        <v>398</v>
      </c>
    </row>
    <row r="5" spans="1:51" x14ac:dyDescent="0.25">
      <c r="A5">
        <v>4</v>
      </c>
      <c r="B5">
        <v>2017</v>
      </c>
      <c r="C5" t="s">
        <v>48</v>
      </c>
      <c r="D5" t="s">
        <v>45</v>
      </c>
      <c r="E5" t="s">
        <v>46</v>
      </c>
      <c r="F5" t="s">
        <v>313</v>
      </c>
      <c r="G5" t="s">
        <v>283</v>
      </c>
      <c r="H5" t="s">
        <v>255</v>
      </c>
      <c r="I5">
        <v>43437</v>
      </c>
      <c r="J5" t="s">
        <v>233</v>
      </c>
      <c r="K5" t="s">
        <v>331</v>
      </c>
      <c r="N5" s="14">
        <v>0</v>
      </c>
      <c r="O5" s="14">
        <v>700000</v>
      </c>
      <c r="P5" s="14">
        <v>0</v>
      </c>
      <c r="Q5" s="14">
        <v>0</v>
      </c>
      <c r="R5" s="14">
        <v>0</v>
      </c>
      <c r="S5" s="14">
        <v>0</v>
      </c>
      <c r="T5" s="14">
        <v>0</v>
      </c>
      <c r="U5" s="14">
        <v>0</v>
      </c>
      <c r="V5" s="24">
        <v>700000</v>
      </c>
      <c r="W5" s="14"/>
      <c r="X5" s="14"/>
      <c r="Y5" s="14">
        <v>100000</v>
      </c>
      <c r="Z5" s="14"/>
      <c r="AA5" s="26"/>
      <c r="AB5" s="24">
        <v>100000</v>
      </c>
      <c r="AC5" s="25">
        <v>800000</v>
      </c>
      <c r="AD5" s="14"/>
      <c r="AE5" s="14"/>
      <c r="AF5" s="14"/>
      <c r="AG5" s="14"/>
      <c r="AH5" s="14"/>
      <c r="AI5" s="14"/>
      <c r="AJ5" s="27">
        <v>0</v>
      </c>
      <c r="AK5" s="14"/>
      <c r="AL5" s="14">
        <v>0</v>
      </c>
      <c r="AM5" s="14">
        <v>0</v>
      </c>
      <c r="AN5" s="14">
        <v>0</v>
      </c>
      <c r="AO5" s="14">
        <v>0</v>
      </c>
      <c r="AP5" s="14">
        <v>0</v>
      </c>
      <c r="AQ5" s="14">
        <v>0</v>
      </c>
      <c r="AR5" s="24">
        <v>0</v>
      </c>
      <c r="AS5" s="25">
        <v>800000</v>
      </c>
      <c r="AT5" t="s">
        <v>47</v>
      </c>
      <c r="AU5" t="s">
        <v>229</v>
      </c>
      <c r="AV5" t="s">
        <v>229</v>
      </c>
      <c r="AW5" t="s">
        <v>233</v>
      </c>
      <c r="AX5" t="s">
        <v>405</v>
      </c>
    </row>
    <row r="6" spans="1:51" x14ac:dyDescent="0.25">
      <c r="A6">
        <v>5</v>
      </c>
      <c r="B6">
        <v>2018</v>
      </c>
      <c r="C6" t="s">
        <v>48</v>
      </c>
      <c r="D6" t="s">
        <v>45</v>
      </c>
      <c r="E6" t="s">
        <v>46</v>
      </c>
      <c r="F6" t="s">
        <v>313</v>
      </c>
      <c r="G6" t="s">
        <v>283</v>
      </c>
      <c r="H6" t="s">
        <v>255</v>
      </c>
      <c r="I6">
        <v>43437</v>
      </c>
      <c r="J6" t="s">
        <v>233</v>
      </c>
      <c r="K6" t="s">
        <v>331</v>
      </c>
      <c r="N6" s="14">
        <v>0</v>
      </c>
      <c r="O6" s="14">
        <v>3200000</v>
      </c>
      <c r="P6" s="14">
        <v>0</v>
      </c>
      <c r="Q6" s="14">
        <v>0</v>
      </c>
      <c r="R6" s="14">
        <v>0</v>
      </c>
      <c r="S6" s="14">
        <v>0</v>
      </c>
      <c r="T6" s="14">
        <v>0</v>
      </c>
      <c r="U6" s="14">
        <v>0</v>
      </c>
      <c r="V6" s="24">
        <v>3200000</v>
      </c>
      <c r="W6" s="14"/>
      <c r="X6" s="14"/>
      <c r="Y6" s="14">
        <v>140000</v>
      </c>
      <c r="Z6" s="14"/>
      <c r="AA6" s="26"/>
      <c r="AB6" s="24">
        <v>140000</v>
      </c>
      <c r="AC6" s="25">
        <v>3340000</v>
      </c>
      <c r="AD6" s="14"/>
      <c r="AE6" s="14"/>
      <c r="AF6" s="14"/>
      <c r="AG6" s="14"/>
      <c r="AH6" s="14"/>
      <c r="AI6" s="14"/>
      <c r="AJ6" s="27">
        <v>0</v>
      </c>
      <c r="AK6" s="14"/>
      <c r="AL6" s="14">
        <v>0</v>
      </c>
      <c r="AM6" s="14">
        <v>0</v>
      </c>
      <c r="AN6" s="14">
        <v>0</v>
      </c>
      <c r="AO6" s="14">
        <v>0</v>
      </c>
      <c r="AP6" s="14">
        <v>0</v>
      </c>
      <c r="AQ6" s="14">
        <v>0</v>
      </c>
      <c r="AR6" s="24">
        <v>0</v>
      </c>
      <c r="AS6" s="25">
        <v>3340000</v>
      </c>
      <c r="AT6" t="s">
        <v>47</v>
      </c>
      <c r="AU6" t="s">
        <v>229</v>
      </c>
      <c r="AV6" t="s">
        <v>229</v>
      </c>
      <c r="AW6" t="s">
        <v>233</v>
      </c>
      <c r="AX6" t="s">
        <v>405</v>
      </c>
    </row>
    <row r="7" spans="1:51" x14ac:dyDescent="0.25">
      <c r="A7">
        <v>6</v>
      </c>
      <c r="B7">
        <v>2018</v>
      </c>
      <c r="C7" t="s">
        <v>49</v>
      </c>
      <c r="D7" t="s">
        <v>50</v>
      </c>
      <c r="E7" t="s">
        <v>839</v>
      </c>
      <c r="F7" t="s">
        <v>318</v>
      </c>
      <c r="G7" t="s">
        <v>288</v>
      </c>
      <c r="H7" t="s">
        <v>269</v>
      </c>
      <c r="I7">
        <v>43221</v>
      </c>
      <c r="J7" t="s">
        <v>233</v>
      </c>
      <c r="K7" t="s">
        <v>331</v>
      </c>
      <c r="L7">
        <v>0.1</v>
      </c>
      <c r="N7" s="14">
        <v>0</v>
      </c>
      <c r="O7" s="14">
        <v>157500</v>
      </c>
      <c r="P7" s="14">
        <v>0</v>
      </c>
      <c r="Q7" s="14">
        <v>0</v>
      </c>
      <c r="R7" s="14">
        <v>45000</v>
      </c>
      <c r="S7" s="14">
        <v>45000</v>
      </c>
      <c r="T7" s="14">
        <v>0</v>
      </c>
      <c r="U7" s="14">
        <v>0</v>
      </c>
      <c r="V7" s="24">
        <v>202500</v>
      </c>
      <c r="W7" s="14"/>
      <c r="X7" s="14"/>
      <c r="Y7" s="14">
        <v>75000</v>
      </c>
      <c r="Z7" s="14"/>
      <c r="AA7" s="26"/>
      <c r="AB7" s="24">
        <v>75000</v>
      </c>
      <c r="AC7" s="25">
        <v>277500</v>
      </c>
      <c r="AD7" s="14"/>
      <c r="AE7" s="14"/>
      <c r="AF7" s="14"/>
      <c r="AG7" s="14"/>
      <c r="AH7" s="14"/>
      <c r="AI7" s="14"/>
      <c r="AJ7" s="27">
        <v>0</v>
      </c>
      <c r="AK7" s="14"/>
      <c r="AL7" s="14">
        <v>0</v>
      </c>
      <c r="AM7" s="14">
        <v>0</v>
      </c>
      <c r="AN7" s="14">
        <v>0</v>
      </c>
      <c r="AO7" s="14">
        <v>0</v>
      </c>
      <c r="AP7" s="14">
        <v>0</v>
      </c>
      <c r="AQ7" s="14">
        <v>0</v>
      </c>
      <c r="AR7" s="24">
        <v>0</v>
      </c>
      <c r="AS7" s="25">
        <v>277500</v>
      </c>
      <c r="AT7" t="s">
        <v>51</v>
      </c>
      <c r="AU7" t="s">
        <v>229</v>
      </c>
      <c r="AV7" t="s">
        <v>229</v>
      </c>
      <c r="AW7" t="s">
        <v>258</v>
      </c>
      <c r="AX7" t="s">
        <v>395</v>
      </c>
    </row>
    <row r="8" spans="1:51" x14ac:dyDescent="0.25">
      <c r="A8">
        <v>7</v>
      </c>
      <c r="B8">
        <v>2017</v>
      </c>
      <c r="C8" t="s">
        <v>49</v>
      </c>
      <c r="D8" t="s">
        <v>50</v>
      </c>
      <c r="E8" t="s">
        <v>52</v>
      </c>
      <c r="F8" t="s">
        <v>256</v>
      </c>
      <c r="G8" t="s">
        <v>283</v>
      </c>
      <c r="H8" t="s">
        <v>256</v>
      </c>
      <c r="I8" t="s">
        <v>257</v>
      </c>
      <c r="J8" t="s">
        <v>233</v>
      </c>
      <c r="K8" t="s">
        <v>331</v>
      </c>
      <c r="L8">
        <v>0.1</v>
      </c>
      <c r="N8" s="14">
        <v>0</v>
      </c>
      <c r="O8" s="14">
        <v>166500</v>
      </c>
      <c r="P8" s="14">
        <v>0</v>
      </c>
      <c r="Q8" s="14">
        <v>0</v>
      </c>
      <c r="R8" s="14">
        <v>0</v>
      </c>
      <c r="S8" s="14">
        <v>0</v>
      </c>
      <c r="T8" s="14">
        <v>0</v>
      </c>
      <c r="U8" s="14">
        <v>0</v>
      </c>
      <c r="V8" s="24">
        <v>166500</v>
      </c>
      <c r="W8" s="14"/>
      <c r="X8" s="14"/>
      <c r="Y8" s="14">
        <v>55000</v>
      </c>
      <c r="Z8" s="14"/>
      <c r="AA8" s="26"/>
      <c r="AB8" s="24">
        <v>55000</v>
      </c>
      <c r="AC8" s="25">
        <v>221500</v>
      </c>
      <c r="AD8" s="14"/>
      <c r="AE8" s="14"/>
      <c r="AF8" s="14"/>
      <c r="AG8" s="14"/>
      <c r="AH8" s="14"/>
      <c r="AI8" s="14"/>
      <c r="AJ8" s="27">
        <v>0</v>
      </c>
      <c r="AK8" s="14"/>
      <c r="AL8" s="14">
        <v>0</v>
      </c>
      <c r="AM8" s="14">
        <v>0</v>
      </c>
      <c r="AN8" s="14">
        <v>0</v>
      </c>
      <c r="AO8" s="14">
        <v>0</v>
      </c>
      <c r="AP8" s="14">
        <v>0</v>
      </c>
      <c r="AQ8" s="14">
        <v>0</v>
      </c>
      <c r="AR8" s="24">
        <v>0</v>
      </c>
      <c r="AS8" s="25">
        <v>221500</v>
      </c>
      <c r="AT8" t="s">
        <v>53</v>
      </c>
      <c r="AU8" t="s">
        <v>229</v>
      </c>
      <c r="AV8" t="s">
        <v>229</v>
      </c>
      <c r="AW8" t="s">
        <v>282</v>
      </c>
      <c r="AX8" t="s">
        <v>404</v>
      </c>
    </row>
    <row r="9" spans="1:51" x14ac:dyDescent="0.25">
      <c r="A9">
        <v>8</v>
      </c>
      <c r="B9">
        <v>2018</v>
      </c>
      <c r="C9" t="s">
        <v>49</v>
      </c>
      <c r="D9" t="s">
        <v>50</v>
      </c>
      <c r="E9" t="s">
        <v>52</v>
      </c>
      <c r="F9" t="s">
        <v>256</v>
      </c>
      <c r="G9" t="s">
        <v>283</v>
      </c>
      <c r="H9" t="s">
        <v>256</v>
      </c>
      <c r="I9" t="s">
        <v>257</v>
      </c>
      <c r="J9" t="s">
        <v>233</v>
      </c>
      <c r="K9" t="s">
        <v>331</v>
      </c>
      <c r="L9">
        <v>0.1</v>
      </c>
      <c r="N9" s="14">
        <v>0</v>
      </c>
      <c r="O9" s="14">
        <v>1503900</v>
      </c>
      <c r="P9" s="14">
        <v>0</v>
      </c>
      <c r="Q9" s="14">
        <v>0</v>
      </c>
      <c r="R9" s="14">
        <v>54000</v>
      </c>
      <c r="S9" s="14">
        <v>54000</v>
      </c>
      <c r="T9" s="14">
        <v>0</v>
      </c>
      <c r="U9" s="14">
        <v>0</v>
      </c>
      <c r="V9" s="24">
        <v>1557900</v>
      </c>
      <c r="W9" s="14"/>
      <c r="X9" s="14"/>
      <c r="Y9" s="14">
        <v>295000</v>
      </c>
      <c r="Z9" s="14"/>
      <c r="AA9" s="26"/>
      <c r="AB9" s="24">
        <v>295000</v>
      </c>
      <c r="AC9" s="25">
        <v>1852900</v>
      </c>
      <c r="AD9" s="14"/>
      <c r="AE9" s="14">
        <v>105000</v>
      </c>
      <c r="AF9" s="14">
        <v>30000</v>
      </c>
      <c r="AG9" s="14"/>
      <c r="AH9" s="14"/>
      <c r="AI9" s="14"/>
      <c r="AJ9" s="27">
        <v>135000</v>
      </c>
      <c r="AK9" s="14"/>
      <c r="AL9" s="14">
        <v>0</v>
      </c>
      <c r="AM9" s="14">
        <v>0</v>
      </c>
      <c r="AN9" s="14">
        <v>0</v>
      </c>
      <c r="AO9" s="14">
        <v>0</v>
      </c>
      <c r="AP9" s="14">
        <v>0</v>
      </c>
      <c r="AQ9" s="14">
        <v>0</v>
      </c>
      <c r="AR9" s="24">
        <v>0</v>
      </c>
      <c r="AS9" s="25">
        <v>1717900</v>
      </c>
      <c r="AT9" t="s">
        <v>53</v>
      </c>
      <c r="AU9" t="s">
        <v>229</v>
      </c>
      <c r="AV9" t="s">
        <v>229</v>
      </c>
      <c r="AW9" t="s">
        <v>282</v>
      </c>
      <c r="AX9" t="s">
        <v>404</v>
      </c>
    </row>
    <row r="10" spans="1:51" x14ac:dyDescent="0.25">
      <c r="A10">
        <v>9</v>
      </c>
      <c r="B10">
        <v>2018</v>
      </c>
      <c r="C10" t="s">
        <v>49</v>
      </c>
      <c r="D10" t="s">
        <v>50</v>
      </c>
      <c r="E10" t="s">
        <v>54</v>
      </c>
      <c r="F10" t="s">
        <v>314</v>
      </c>
      <c r="G10" t="s">
        <v>283</v>
      </c>
      <c r="H10" t="s">
        <v>259</v>
      </c>
      <c r="I10" t="s">
        <v>260</v>
      </c>
      <c r="J10" t="s">
        <v>229</v>
      </c>
      <c r="K10" t="s">
        <v>331</v>
      </c>
      <c r="L10">
        <v>0.1</v>
      </c>
      <c r="N10" s="14">
        <v>0</v>
      </c>
      <c r="O10" s="14">
        <v>342000</v>
      </c>
      <c r="P10" s="14">
        <v>0</v>
      </c>
      <c r="Q10" s="14">
        <v>0</v>
      </c>
      <c r="R10" s="14">
        <v>0</v>
      </c>
      <c r="S10" s="14">
        <v>0</v>
      </c>
      <c r="T10" s="14">
        <v>0</v>
      </c>
      <c r="U10" s="14">
        <v>0</v>
      </c>
      <c r="V10" s="24">
        <v>342000</v>
      </c>
      <c r="W10" s="14"/>
      <c r="X10" s="14"/>
      <c r="Y10" s="14">
        <v>150000</v>
      </c>
      <c r="Z10" s="14"/>
      <c r="AA10" s="26"/>
      <c r="AB10" s="24">
        <v>150000</v>
      </c>
      <c r="AC10" s="25">
        <v>492000</v>
      </c>
      <c r="AD10" s="14"/>
      <c r="AE10" s="14"/>
      <c r="AF10" s="14">
        <v>40000</v>
      </c>
      <c r="AG10" s="14"/>
      <c r="AH10" s="14"/>
      <c r="AI10" s="14"/>
      <c r="AJ10" s="27">
        <v>40000</v>
      </c>
      <c r="AK10" s="14"/>
      <c r="AL10" s="14">
        <v>0</v>
      </c>
      <c r="AM10" s="14">
        <v>0</v>
      </c>
      <c r="AN10" s="14">
        <v>0</v>
      </c>
      <c r="AO10" s="14">
        <v>0</v>
      </c>
      <c r="AP10" s="14">
        <v>0</v>
      </c>
      <c r="AQ10" s="14">
        <v>0</v>
      </c>
      <c r="AR10" s="24">
        <v>0</v>
      </c>
      <c r="AS10" s="25">
        <v>452000</v>
      </c>
      <c r="AT10" t="s">
        <v>55</v>
      </c>
      <c r="AU10" t="s">
        <v>229</v>
      </c>
      <c r="AV10" t="s">
        <v>229</v>
      </c>
      <c r="AW10" t="s">
        <v>258</v>
      </c>
      <c r="AX10" t="s">
        <v>403</v>
      </c>
    </row>
    <row r="11" spans="1:51" x14ac:dyDescent="0.25">
      <c r="A11">
        <v>10</v>
      </c>
      <c r="B11">
        <v>2018</v>
      </c>
      <c r="C11" t="s">
        <v>60</v>
      </c>
      <c r="D11" t="s">
        <v>56</v>
      </c>
      <c r="E11" t="s">
        <v>57</v>
      </c>
      <c r="F11" t="s">
        <v>411</v>
      </c>
      <c r="G11" t="s">
        <v>283</v>
      </c>
      <c r="H11" t="s">
        <v>227</v>
      </c>
      <c r="I11" t="s">
        <v>244</v>
      </c>
      <c r="J11" t="s">
        <v>233</v>
      </c>
      <c r="K11" t="s">
        <v>331</v>
      </c>
      <c r="N11" s="14">
        <v>0</v>
      </c>
      <c r="O11" s="14">
        <v>80000</v>
      </c>
      <c r="P11" s="14">
        <v>0</v>
      </c>
      <c r="Q11" s="14">
        <v>0</v>
      </c>
      <c r="R11" s="14">
        <v>0</v>
      </c>
      <c r="S11" s="14">
        <v>0</v>
      </c>
      <c r="T11" s="14">
        <v>0</v>
      </c>
      <c r="U11" s="14">
        <v>0</v>
      </c>
      <c r="V11" s="24">
        <v>80000</v>
      </c>
      <c r="W11" s="14"/>
      <c r="X11" s="14"/>
      <c r="Y11" s="14"/>
      <c r="Z11" s="14"/>
      <c r="AA11" s="26"/>
      <c r="AB11" s="24">
        <v>0</v>
      </c>
      <c r="AC11" s="25">
        <v>80000</v>
      </c>
      <c r="AD11" s="14"/>
      <c r="AE11" s="14"/>
      <c r="AF11" s="14"/>
      <c r="AG11" s="14"/>
      <c r="AH11" s="14"/>
      <c r="AI11" s="14"/>
      <c r="AJ11" s="27">
        <v>0</v>
      </c>
      <c r="AK11" s="14"/>
      <c r="AL11" s="14">
        <v>0</v>
      </c>
      <c r="AM11" s="14">
        <v>0</v>
      </c>
      <c r="AN11" s="14">
        <v>0</v>
      </c>
      <c r="AO11" s="14">
        <v>0</v>
      </c>
      <c r="AP11" s="14">
        <v>0</v>
      </c>
      <c r="AQ11" s="14">
        <v>0</v>
      </c>
      <c r="AR11" s="24">
        <v>0</v>
      </c>
      <c r="AS11" s="25">
        <v>80000</v>
      </c>
      <c r="AT11" t="s">
        <v>59</v>
      </c>
      <c r="AU11" t="s">
        <v>245</v>
      </c>
      <c r="AV11" t="s">
        <v>233</v>
      </c>
      <c r="AW11" t="s">
        <v>233</v>
      </c>
    </row>
    <row r="12" spans="1:51" x14ac:dyDescent="0.25">
      <c r="A12">
        <v>11</v>
      </c>
      <c r="B12">
        <v>2018</v>
      </c>
      <c r="C12" t="s">
        <v>60</v>
      </c>
      <c r="D12" t="s">
        <v>56</v>
      </c>
      <c r="E12" t="s">
        <v>61</v>
      </c>
      <c r="F12" t="s">
        <v>411</v>
      </c>
      <c r="G12" t="s">
        <v>283</v>
      </c>
      <c r="H12" t="s">
        <v>227</v>
      </c>
      <c r="I12" t="s">
        <v>244</v>
      </c>
      <c r="J12" t="s">
        <v>233</v>
      </c>
      <c r="K12" t="s">
        <v>331</v>
      </c>
      <c r="N12" s="14">
        <v>0</v>
      </c>
      <c r="O12" s="14">
        <v>37000</v>
      </c>
      <c r="P12" s="14">
        <v>0</v>
      </c>
      <c r="Q12" s="14">
        <v>0</v>
      </c>
      <c r="R12" s="14">
        <v>0</v>
      </c>
      <c r="S12" s="14">
        <v>0</v>
      </c>
      <c r="T12" s="14">
        <v>0</v>
      </c>
      <c r="U12" s="14">
        <v>0</v>
      </c>
      <c r="V12" s="24">
        <v>37000</v>
      </c>
      <c r="W12" s="14"/>
      <c r="X12" s="14"/>
      <c r="Y12" s="14"/>
      <c r="Z12" s="14"/>
      <c r="AA12" s="26"/>
      <c r="AB12" s="24">
        <v>0</v>
      </c>
      <c r="AC12" s="25">
        <v>37000</v>
      </c>
      <c r="AD12" s="14"/>
      <c r="AE12" s="14"/>
      <c r="AF12" s="14"/>
      <c r="AG12" s="14"/>
      <c r="AH12" s="14"/>
      <c r="AI12" s="14"/>
      <c r="AJ12" s="27">
        <v>0</v>
      </c>
      <c r="AK12" s="14"/>
      <c r="AL12" s="14">
        <v>0</v>
      </c>
      <c r="AM12" s="14">
        <v>0</v>
      </c>
      <c r="AN12" s="14">
        <v>0</v>
      </c>
      <c r="AO12" s="14">
        <v>0</v>
      </c>
      <c r="AP12" s="14">
        <v>0</v>
      </c>
      <c r="AQ12" s="14">
        <v>0</v>
      </c>
      <c r="AR12" s="24">
        <v>0</v>
      </c>
      <c r="AS12" s="25">
        <v>37000</v>
      </c>
      <c r="AT12" t="s">
        <v>59</v>
      </c>
      <c r="AU12" t="s">
        <v>245</v>
      </c>
      <c r="AV12" t="s">
        <v>233</v>
      </c>
      <c r="AW12" t="s">
        <v>233</v>
      </c>
    </row>
    <row r="13" spans="1:51" x14ac:dyDescent="0.25">
      <c r="A13">
        <v>12</v>
      </c>
      <c r="B13">
        <v>2017</v>
      </c>
      <c r="C13" t="s">
        <v>62</v>
      </c>
      <c r="D13" t="s">
        <v>63</v>
      </c>
      <c r="E13" t="s">
        <v>838</v>
      </c>
      <c r="F13" t="s">
        <v>311</v>
      </c>
      <c r="G13" t="s">
        <v>283</v>
      </c>
      <c r="H13" t="s">
        <v>291</v>
      </c>
      <c r="I13" t="s">
        <v>253</v>
      </c>
      <c r="J13" t="s">
        <v>229</v>
      </c>
      <c r="K13" t="s">
        <v>331</v>
      </c>
      <c r="L13">
        <v>0.1</v>
      </c>
      <c r="N13" s="14">
        <v>0</v>
      </c>
      <c r="O13" s="14">
        <v>4500000</v>
      </c>
      <c r="P13" s="14">
        <v>0</v>
      </c>
      <c r="Q13" s="14">
        <v>0</v>
      </c>
      <c r="R13" s="14">
        <v>0</v>
      </c>
      <c r="S13" s="14">
        <v>0</v>
      </c>
      <c r="T13" s="14">
        <v>0</v>
      </c>
      <c r="U13" s="14">
        <v>0</v>
      </c>
      <c r="V13" s="24">
        <v>4500000</v>
      </c>
      <c r="W13" s="14"/>
      <c r="X13" s="14"/>
      <c r="Y13" s="14"/>
      <c r="Z13" s="14"/>
      <c r="AA13" s="26"/>
      <c r="AB13" s="24">
        <v>0</v>
      </c>
      <c r="AC13" s="25">
        <v>4500000</v>
      </c>
      <c r="AD13" s="14"/>
      <c r="AE13" s="14"/>
      <c r="AF13" s="14"/>
      <c r="AG13" s="14"/>
      <c r="AH13" s="14"/>
      <c r="AI13" s="14"/>
      <c r="AJ13" s="27">
        <v>0</v>
      </c>
      <c r="AK13" s="14"/>
      <c r="AL13" s="14">
        <v>0</v>
      </c>
      <c r="AM13" s="14">
        <v>0</v>
      </c>
      <c r="AN13" s="14">
        <v>0</v>
      </c>
      <c r="AO13" s="14">
        <v>0</v>
      </c>
      <c r="AP13" s="14">
        <v>0</v>
      </c>
      <c r="AQ13" s="14">
        <v>0</v>
      </c>
      <c r="AR13" s="24">
        <v>0</v>
      </c>
      <c r="AS13" s="25">
        <v>4500000</v>
      </c>
      <c r="AT13" t="s">
        <v>64</v>
      </c>
      <c r="AU13" t="s">
        <v>229</v>
      </c>
      <c r="AV13" t="s">
        <v>229</v>
      </c>
      <c r="AW13" t="s">
        <v>254</v>
      </c>
      <c r="AX13" t="s">
        <v>410</v>
      </c>
      <c r="AY13" t="s">
        <v>312</v>
      </c>
    </row>
    <row r="14" spans="1:51" x14ac:dyDescent="0.25">
      <c r="A14">
        <v>13</v>
      </c>
      <c r="B14">
        <v>2018</v>
      </c>
      <c r="C14" t="s">
        <v>62</v>
      </c>
      <c r="D14" t="s">
        <v>63</v>
      </c>
      <c r="E14" t="s">
        <v>838</v>
      </c>
      <c r="F14" t="s">
        <v>311</v>
      </c>
      <c r="G14" t="s">
        <v>283</v>
      </c>
      <c r="H14" t="s">
        <v>291</v>
      </c>
      <c r="I14" t="s">
        <v>253</v>
      </c>
      <c r="J14" t="s">
        <v>229</v>
      </c>
      <c r="K14" t="s">
        <v>331</v>
      </c>
      <c r="L14">
        <v>0.1</v>
      </c>
      <c r="N14" s="14">
        <v>450000</v>
      </c>
      <c r="O14" s="14">
        <v>20520000</v>
      </c>
      <c r="P14" s="14">
        <v>0</v>
      </c>
      <c r="Q14" s="14">
        <v>0</v>
      </c>
      <c r="R14" s="14">
        <v>0</v>
      </c>
      <c r="S14" s="14">
        <v>0</v>
      </c>
      <c r="T14" s="14">
        <v>0</v>
      </c>
      <c r="U14" s="14">
        <v>0</v>
      </c>
      <c r="V14" s="24">
        <v>20970000</v>
      </c>
      <c r="W14" s="14"/>
      <c r="X14" s="14"/>
      <c r="Y14" s="14">
        <v>200000</v>
      </c>
      <c r="Z14" s="14"/>
      <c r="AA14" s="26"/>
      <c r="AB14" s="24">
        <v>200000</v>
      </c>
      <c r="AC14" s="25">
        <v>21170000</v>
      </c>
      <c r="AD14" s="14"/>
      <c r="AE14" s="14"/>
      <c r="AF14" s="14"/>
      <c r="AG14" s="14"/>
      <c r="AH14" s="14"/>
      <c r="AI14" s="14"/>
      <c r="AJ14" s="27">
        <v>0</v>
      </c>
      <c r="AK14" s="14"/>
      <c r="AL14" s="14">
        <v>0</v>
      </c>
      <c r="AM14" s="14">
        <v>180000</v>
      </c>
      <c r="AN14" s="14">
        <v>180000</v>
      </c>
      <c r="AO14" s="14">
        <v>0</v>
      </c>
      <c r="AP14" s="14">
        <v>0</v>
      </c>
      <c r="AQ14" s="14">
        <v>0</v>
      </c>
      <c r="AR14" s="24">
        <v>180000</v>
      </c>
      <c r="AS14" s="25">
        <v>21350000</v>
      </c>
      <c r="AT14" t="s">
        <v>64</v>
      </c>
      <c r="AU14" t="s">
        <v>229</v>
      </c>
      <c r="AV14" t="s">
        <v>229</v>
      </c>
      <c r="AW14" t="s">
        <v>254</v>
      </c>
      <c r="AX14" t="s">
        <v>410</v>
      </c>
      <c r="AY14" t="s">
        <v>312</v>
      </c>
    </row>
    <row r="15" spans="1:51" x14ac:dyDescent="0.25">
      <c r="A15">
        <v>14</v>
      </c>
      <c r="B15">
        <v>2017</v>
      </c>
      <c r="C15" t="s">
        <v>68</v>
      </c>
      <c r="D15" t="s">
        <v>65</v>
      </c>
      <c r="E15" t="s">
        <v>66</v>
      </c>
      <c r="F15" t="s">
        <v>294</v>
      </c>
      <c r="G15" t="s">
        <v>283</v>
      </c>
      <c r="H15" t="s">
        <v>227</v>
      </c>
      <c r="I15" t="s">
        <v>228</v>
      </c>
      <c r="J15" t="s">
        <v>229</v>
      </c>
      <c r="K15" t="s">
        <v>331</v>
      </c>
      <c r="L15">
        <v>0.2</v>
      </c>
      <c r="N15" s="14">
        <v>400000</v>
      </c>
      <c r="O15" s="14">
        <v>1600000</v>
      </c>
      <c r="P15" s="14">
        <v>0</v>
      </c>
      <c r="Q15" s="14">
        <v>0</v>
      </c>
      <c r="R15" s="14">
        <v>0</v>
      </c>
      <c r="S15" s="14">
        <v>0</v>
      </c>
      <c r="T15" s="14">
        <v>0</v>
      </c>
      <c r="U15" s="14">
        <v>0</v>
      </c>
      <c r="V15" s="24">
        <v>2000000</v>
      </c>
      <c r="W15" s="14"/>
      <c r="X15" s="14"/>
      <c r="Y15" s="14">
        <v>500000</v>
      </c>
      <c r="Z15" s="14"/>
      <c r="AA15" s="26"/>
      <c r="AB15" s="24">
        <v>500000</v>
      </c>
      <c r="AC15" s="25">
        <v>2500000</v>
      </c>
      <c r="AD15" s="14"/>
      <c r="AE15" s="14"/>
      <c r="AF15" s="14"/>
      <c r="AG15" s="14"/>
      <c r="AH15" s="14"/>
      <c r="AI15" s="14"/>
      <c r="AJ15" s="27">
        <v>0</v>
      </c>
      <c r="AK15" s="14"/>
      <c r="AL15" s="14">
        <v>0</v>
      </c>
      <c r="AM15" s="14">
        <v>0</v>
      </c>
      <c r="AN15" s="14">
        <v>0</v>
      </c>
      <c r="AO15" s="14">
        <v>0</v>
      </c>
      <c r="AP15" s="14">
        <v>0</v>
      </c>
      <c r="AQ15" s="14">
        <v>0</v>
      </c>
      <c r="AR15" s="24">
        <v>0</v>
      </c>
      <c r="AS15" s="25">
        <v>2500000</v>
      </c>
      <c r="AT15" t="s">
        <v>67</v>
      </c>
      <c r="AU15" t="s">
        <v>229</v>
      </c>
      <c r="AV15" t="s">
        <v>229</v>
      </c>
      <c r="AW15" t="s">
        <v>230</v>
      </c>
      <c r="AX15" t="s">
        <v>722</v>
      </c>
      <c r="AY15" t="s">
        <v>296</v>
      </c>
    </row>
    <row r="16" spans="1:51" x14ac:dyDescent="0.25">
      <c r="A16">
        <v>15</v>
      </c>
      <c r="B16">
        <v>2018</v>
      </c>
      <c r="C16" t="s">
        <v>68</v>
      </c>
      <c r="D16" t="s">
        <v>65</v>
      </c>
      <c r="E16" t="s">
        <v>66</v>
      </c>
      <c r="F16" t="s">
        <v>294</v>
      </c>
      <c r="G16" t="s">
        <v>283</v>
      </c>
      <c r="H16" t="s">
        <v>227</v>
      </c>
      <c r="I16" t="s">
        <v>228</v>
      </c>
      <c r="J16" t="s">
        <v>229</v>
      </c>
      <c r="K16" t="s">
        <v>331</v>
      </c>
      <c r="L16">
        <v>0.2</v>
      </c>
      <c r="N16" s="14">
        <v>2800000</v>
      </c>
      <c r="O16" s="14">
        <v>15360000</v>
      </c>
      <c r="P16" s="14">
        <v>0</v>
      </c>
      <c r="Q16" s="14">
        <v>0</v>
      </c>
      <c r="R16" s="14">
        <v>0</v>
      </c>
      <c r="S16" s="14">
        <v>0</v>
      </c>
      <c r="T16" s="14">
        <v>0</v>
      </c>
      <c r="U16" s="14">
        <v>0</v>
      </c>
      <c r="V16" s="24">
        <v>18160000</v>
      </c>
      <c r="W16" s="14"/>
      <c r="X16" s="14"/>
      <c r="Y16" s="14">
        <v>500000</v>
      </c>
      <c r="Z16" s="14"/>
      <c r="AA16" s="26"/>
      <c r="AB16" s="24">
        <v>500000</v>
      </c>
      <c r="AC16" s="25">
        <v>18660000</v>
      </c>
      <c r="AD16" s="14"/>
      <c r="AE16" s="14">
        <v>2600000</v>
      </c>
      <c r="AF16" s="14"/>
      <c r="AG16" s="14"/>
      <c r="AH16" s="14"/>
      <c r="AI16" s="14"/>
      <c r="AJ16" s="27">
        <v>2600000</v>
      </c>
      <c r="AK16" s="14"/>
      <c r="AL16" s="14">
        <v>0</v>
      </c>
      <c r="AM16" s="14">
        <v>6400000</v>
      </c>
      <c r="AN16" s="14">
        <v>6400000</v>
      </c>
      <c r="AO16" s="14">
        <v>0</v>
      </c>
      <c r="AP16" s="14">
        <v>0</v>
      </c>
      <c r="AQ16" s="14">
        <v>0</v>
      </c>
      <c r="AR16" s="24">
        <v>6400000</v>
      </c>
      <c r="AS16" s="25">
        <v>22460000</v>
      </c>
      <c r="AT16" t="s">
        <v>67</v>
      </c>
      <c r="AU16" t="s">
        <v>229</v>
      </c>
      <c r="AV16" t="s">
        <v>229</v>
      </c>
      <c r="AW16" t="s">
        <v>230</v>
      </c>
      <c r="AX16" t="s">
        <v>722</v>
      </c>
      <c r="AY16" t="s">
        <v>296</v>
      </c>
    </row>
    <row r="17" spans="1:51" x14ac:dyDescent="0.25">
      <c r="A17">
        <v>16</v>
      </c>
      <c r="B17">
        <v>2018</v>
      </c>
      <c r="C17" t="s">
        <v>72</v>
      </c>
      <c r="D17" t="s">
        <v>69</v>
      </c>
      <c r="E17" t="s">
        <v>70</v>
      </c>
      <c r="F17" t="s">
        <v>369</v>
      </c>
      <c r="G17" t="s">
        <v>283</v>
      </c>
      <c r="H17" t="s">
        <v>334</v>
      </c>
      <c r="I17" t="s">
        <v>335</v>
      </c>
      <c r="J17" t="s">
        <v>324</v>
      </c>
      <c r="K17" t="s">
        <v>841</v>
      </c>
      <c r="N17" s="14">
        <v>0</v>
      </c>
      <c r="O17" s="14">
        <v>608000</v>
      </c>
      <c r="P17" s="14">
        <v>0</v>
      </c>
      <c r="Q17" s="14">
        <v>0</v>
      </c>
      <c r="R17" s="14">
        <v>0</v>
      </c>
      <c r="S17" s="14">
        <v>0</v>
      </c>
      <c r="T17" s="14">
        <v>0</v>
      </c>
      <c r="U17" s="14">
        <v>0</v>
      </c>
      <c r="V17" s="24">
        <v>608000</v>
      </c>
      <c r="W17" s="14"/>
      <c r="X17" s="14">
        <v>75000</v>
      </c>
      <c r="Y17" s="14">
        <v>90000</v>
      </c>
      <c r="Z17" s="14">
        <v>27000</v>
      </c>
      <c r="AA17" s="26"/>
      <c r="AB17" s="24">
        <v>192000</v>
      </c>
      <c r="AC17" s="25">
        <v>800000</v>
      </c>
      <c r="AD17" s="14"/>
      <c r="AE17" s="14"/>
      <c r="AF17" s="14"/>
      <c r="AG17" s="14"/>
      <c r="AH17" s="14"/>
      <c r="AI17" s="14"/>
      <c r="AJ17" s="27">
        <v>0</v>
      </c>
      <c r="AK17" s="14"/>
      <c r="AL17" s="14">
        <v>0</v>
      </c>
      <c r="AM17" s="14">
        <v>0</v>
      </c>
      <c r="AN17" s="14">
        <v>0</v>
      </c>
      <c r="AO17" s="14">
        <v>0</v>
      </c>
      <c r="AP17" s="14">
        <v>0</v>
      </c>
      <c r="AQ17" s="14">
        <v>0</v>
      </c>
      <c r="AR17" s="24">
        <v>0</v>
      </c>
      <c r="AS17" s="25">
        <v>800000</v>
      </c>
      <c r="AT17" t="s">
        <v>71</v>
      </c>
      <c r="AU17" t="s">
        <v>327</v>
      </c>
      <c r="AV17" t="s">
        <v>327</v>
      </c>
      <c r="AW17" t="s">
        <v>366</v>
      </c>
      <c r="AX17" t="s">
        <v>377</v>
      </c>
    </row>
    <row r="18" spans="1:51" x14ac:dyDescent="0.25">
      <c r="A18">
        <v>17</v>
      </c>
      <c r="B18">
        <v>2017</v>
      </c>
      <c r="C18" t="s">
        <v>73</v>
      </c>
      <c r="D18" t="s">
        <v>74</v>
      </c>
      <c r="E18" t="s">
        <v>75</v>
      </c>
      <c r="F18" t="s">
        <v>297</v>
      </c>
      <c r="G18" t="s">
        <v>283</v>
      </c>
      <c r="H18" t="s">
        <v>58</v>
      </c>
      <c r="I18" t="s">
        <v>231</v>
      </c>
      <c r="J18" t="s">
        <v>229</v>
      </c>
      <c r="K18" t="s">
        <v>331</v>
      </c>
      <c r="L18">
        <v>0.1</v>
      </c>
      <c r="N18" s="14">
        <v>13500</v>
      </c>
      <c r="O18" s="14">
        <v>45000</v>
      </c>
      <c r="P18" s="14">
        <v>0</v>
      </c>
      <c r="Q18" s="14">
        <v>115740</v>
      </c>
      <c r="R18" s="14">
        <v>0</v>
      </c>
      <c r="S18" s="14">
        <v>0</v>
      </c>
      <c r="T18" s="14">
        <v>0</v>
      </c>
      <c r="U18" s="14">
        <v>0</v>
      </c>
      <c r="V18" s="24">
        <v>174240</v>
      </c>
      <c r="W18" s="14"/>
      <c r="X18" s="14"/>
      <c r="Y18" s="14"/>
      <c r="Z18" s="14"/>
      <c r="AA18" s="26"/>
      <c r="AB18" s="24">
        <v>0</v>
      </c>
      <c r="AC18" s="25">
        <v>174240</v>
      </c>
      <c r="AD18" s="14"/>
      <c r="AE18" s="14"/>
      <c r="AF18" s="14"/>
      <c r="AG18" s="14"/>
      <c r="AH18" s="14"/>
      <c r="AI18" s="14"/>
      <c r="AJ18" s="27">
        <v>0</v>
      </c>
      <c r="AK18" s="14"/>
      <c r="AL18" s="14">
        <v>405000</v>
      </c>
      <c r="AM18" s="14">
        <v>0</v>
      </c>
      <c r="AN18" s="14">
        <v>0</v>
      </c>
      <c r="AO18" s="14">
        <v>0</v>
      </c>
      <c r="AP18" s="14">
        <v>0</v>
      </c>
      <c r="AQ18" s="14">
        <v>0</v>
      </c>
      <c r="AR18" s="24">
        <v>405000</v>
      </c>
      <c r="AS18" s="25">
        <v>579240</v>
      </c>
      <c r="AT18" t="s">
        <v>76</v>
      </c>
      <c r="AU18" t="s">
        <v>229</v>
      </c>
      <c r="AV18" t="s">
        <v>229</v>
      </c>
      <c r="AW18" t="s">
        <v>275</v>
      </c>
      <c r="AX18" t="s">
        <v>727</v>
      </c>
      <c r="AY18" t="s">
        <v>298</v>
      </c>
    </row>
    <row r="19" spans="1:51" x14ac:dyDescent="0.25">
      <c r="A19">
        <v>18</v>
      </c>
      <c r="B19">
        <v>2018</v>
      </c>
      <c r="C19" t="s">
        <v>73</v>
      </c>
      <c r="D19" t="s">
        <v>74</v>
      </c>
      <c r="E19" t="s">
        <v>75</v>
      </c>
      <c r="F19" t="s">
        <v>297</v>
      </c>
      <c r="G19" t="s">
        <v>283</v>
      </c>
      <c r="H19" t="s">
        <v>58</v>
      </c>
      <c r="I19" t="s">
        <v>231</v>
      </c>
      <c r="J19" t="s">
        <v>229</v>
      </c>
      <c r="K19" t="s">
        <v>331</v>
      </c>
      <c r="L19">
        <v>0.1</v>
      </c>
      <c r="N19" s="14">
        <v>1080000</v>
      </c>
      <c r="O19" s="14">
        <v>2520000</v>
      </c>
      <c r="P19" s="14">
        <v>0</v>
      </c>
      <c r="Q19" s="14">
        <v>279000</v>
      </c>
      <c r="R19" s="14">
        <v>0</v>
      </c>
      <c r="S19" s="14">
        <v>0</v>
      </c>
      <c r="T19" s="14">
        <v>0</v>
      </c>
      <c r="U19" s="14">
        <v>0</v>
      </c>
      <c r="V19" s="24">
        <v>3879000</v>
      </c>
      <c r="W19" s="14"/>
      <c r="X19" s="14">
        <v>160000</v>
      </c>
      <c r="Y19" s="14">
        <v>180000</v>
      </c>
      <c r="Z19" s="14">
        <v>85000</v>
      </c>
      <c r="AA19" s="26"/>
      <c r="AB19" s="24">
        <v>425000</v>
      </c>
      <c r="AC19" s="25">
        <v>4304000</v>
      </c>
      <c r="AD19" s="14"/>
      <c r="AE19" s="14"/>
      <c r="AF19" s="14">
        <v>100000</v>
      </c>
      <c r="AG19" s="14">
        <v>100000</v>
      </c>
      <c r="AH19" s="14"/>
      <c r="AI19" s="14"/>
      <c r="AJ19" s="27">
        <v>100000</v>
      </c>
      <c r="AK19" s="14"/>
      <c r="AL19" s="14">
        <v>495000</v>
      </c>
      <c r="AM19" s="14">
        <v>1080000</v>
      </c>
      <c r="AN19" s="14">
        <v>1080000</v>
      </c>
      <c r="AO19" s="14">
        <v>0</v>
      </c>
      <c r="AP19" s="14">
        <v>0</v>
      </c>
      <c r="AQ19" s="14">
        <v>0</v>
      </c>
      <c r="AR19" s="24">
        <v>1575000</v>
      </c>
      <c r="AS19" s="25">
        <v>5779000</v>
      </c>
      <c r="AT19" t="s">
        <v>76</v>
      </c>
      <c r="AU19" t="s">
        <v>229</v>
      </c>
      <c r="AV19" t="s">
        <v>229</v>
      </c>
      <c r="AW19" t="s">
        <v>275</v>
      </c>
      <c r="AX19" t="s">
        <v>727</v>
      </c>
      <c r="AY19" t="s">
        <v>298</v>
      </c>
    </row>
    <row r="20" spans="1:51" x14ac:dyDescent="0.25">
      <c r="A20">
        <v>19</v>
      </c>
      <c r="B20">
        <v>2017</v>
      </c>
      <c r="C20" t="s">
        <v>78</v>
      </c>
      <c r="D20" t="s">
        <v>833</v>
      </c>
      <c r="E20" t="s">
        <v>837</v>
      </c>
      <c r="F20" t="s">
        <v>303</v>
      </c>
      <c r="G20" t="s">
        <v>283</v>
      </c>
      <c r="H20" t="s">
        <v>243</v>
      </c>
      <c r="I20" t="s">
        <v>280</v>
      </c>
      <c r="J20" t="s">
        <v>229</v>
      </c>
      <c r="K20" t="s">
        <v>331</v>
      </c>
      <c r="N20" s="14">
        <v>0</v>
      </c>
      <c r="O20" s="14">
        <v>1000000</v>
      </c>
      <c r="P20" s="14">
        <v>0</v>
      </c>
      <c r="Q20" s="14">
        <v>0</v>
      </c>
      <c r="R20" s="14">
        <v>0</v>
      </c>
      <c r="S20" s="14">
        <v>0</v>
      </c>
      <c r="T20" s="14">
        <v>0</v>
      </c>
      <c r="U20" s="14">
        <v>0</v>
      </c>
      <c r="V20" s="24">
        <v>1000000</v>
      </c>
      <c r="W20" s="14"/>
      <c r="X20" s="14"/>
      <c r="Y20" s="14"/>
      <c r="Z20" s="14"/>
      <c r="AA20" s="26"/>
      <c r="AB20" s="24">
        <v>0</v>
      </c>
      <c r="AC20" s="25">
        <v>1000000</v>
      </c>
      <c r="AD20" s="14"/>
      <c r="AE20" s="14"/>
      <c r="AF20" s="14"/>
      <c r="AG20" s="14"/>
      <c r="AH20" s="14"/>
      <c r="AI20" s="14"/>
      <c r="AJ20" s="27">
        <v>0</v>
      </c>
      <c r="AK20" s="14"/>
      <c r="AL20" s="14">
        <v>0</v>
      </c>
      <c r="AM20" s="14">
        <v>0</v>
      </c>
      <c r="AN20" s="14">
        <v>0</v>
      </c>
      <c r="AO20" s="14">
        <v>0</v>
      </c>
      <c r="AP20" s="14">
        <v>0</v>
      </c>
      <c r="AQ20" s="14">
        <v>0</v>
      </c>
      <c r="AR20" s="24">
        <v>0</v>
      </c>
      <c r="AS20" s="25">
        <v>1000000</v>
      </c>
      <c r="AT20" t="s">
        <v>77</v>
      </c>
      <c r="AU20" t="s">
        <v>229</v>
      </c>
      <c r="AV20" t="s">
        <v>229</v>
      </c>
      <c r="AW20" t="s">
        <v>279</v>
      </c>
      <c r="AX20" t="s">
        <v>720</v>
      </c>
      <c r="AY20" t="s">
        <v>304</v>
      </c>
    </row>
    <row r="21" spans="1:51" x14ac:dyDescent="0.25">
      <c r="A21">
        <v>20</v>
      </c>
      <c r="B21">
        <v>2018</v>
      </c>
      <c r="C21" t="s">
        <v>78</v>
      </c>
      <c r="D21" t="s">
        <v>833</v>
      </c>
      <c r="E21" t="s">
        <v>837</v>
      </c>
      <c r="F21" t="s">
        <v>303</v>
      </c>
      <c r="G21" t="s">
        <v>283</v>
      </c>
      <c r="H21" t="s">
        <v>243</v>
      </c>
      <c r="I21" t="s">
        <v>280</v>
      </c>
      <c r="J21" t="s">
        <v>229</v>
      </c>
      <c r="K21" t="s">
        <v>331</v>
      </c>
      <c r="N21" s="14">
        <v>0</v>
      </c>
      <c r="O21" s="14">
        <v>4500000</v>
      </c>
      <c r="P21" s="14">
        <v>0</v>
      </c>
      <c r="Q21" s="14">
        <v>0</v>
      </c>
      <c r="R21" s="14">
        <v>0</v>
      </c>
      <c r="S21" s="14">
        <v>0</v>
      </c>
      <c r="T21" s="14">
        <v>0</v>
      </c>
      <c r="U21" s="14">
        <v>0</v>
      </c>
      <c r="V21" s="24">
        <v>4500000</v>
      </c>
      <c r="W21" s="14"/>
      <c r="X21" s="14"/>
      <c r="Y21" s="14"/>
      <c r="Z21" s="14"/>
      <c r="AA21" s="26"/>
      <c r="AB21" s="24">
        <v>0</v>
      </c>
      <c r="AC21" s="25">
        <v>4500000</v>
      </c>
      <c r="AD21" s="14"/>
      <c r="AE21" s="14">
        <v>250000</v>
      </c>
      <c r="AF21" s="14"/>
      <c r="AG21" s="14"/>
      <c r="AH21" s="14"/>
      <c r="AI21" s="14"/>
      <c r="AJ21" s="27">
        <v>250000</v>
      </c>
      <c r="AK21" s="14"/>
      <c r="AL21" s="14">
        <v>0</v>
      </c>
      <c r="AM21" s="14">
        <v>0</v>
      </c>
      <c r="AN21" s="14">
        <v>0</v>
      </c>
      <c r="AO21" s="14">
        <v>0</v>
      </c>
      <c r="AP21" s="14">
        <v>0</v>
      </c>
      <c r="AQ21" s="14">
        <v>0</v>
      </c>
      <c r="AR21" s="24">
        <v>0</v>
      </c>
      <c r="AS21" s="25">
        <v>4250000</v>
      </c>
      <c r="AT21" t="s">
        <v>77</v>
      </c>
      <c r="AU21" t="s">
        <v>229</v>
      </c>
      <c r="AV21" t="s">
        <v>229</v>
      </c>
      <c r="AW21" t="s">
        <v>279</v>
      </c>
      <c r="AX21" t="s">
        <v>720</v>
      </c>
      <c r="AY21" t="s">
        <v>304</v>
      </c>
    </row>
    <row r="22" spans="1:51" x14ac:dyDescent="0.25">
      <c r="A22">
        <v>21</v>
      </c>
      <c r="B22">
        <v>2017</v>
      </c>
      <c r="C22" t="s">
        <v>79</v>
      </c>
      <c r="D22" t="s">
        <v>80</v>
      </c>
      <c r="E22" t="s">
        <v>81</v>
      </c>
      <c r="F22" t="s">
        <v>82</v>
      </c>
      <c r="G22" t="s">
        <v>288</v>
      </c>
      <c r="H22" t="s">
        <v>292</v>
      </c>
      <c r="I22" t="s">
        <v>271</v>
      </c>
      <c r="J22" t="s">
        <v>229</v>
      </c>
      <c r="K22" t="s">
        <v>331</v>
      </c>
      <c r="N22" s="14">
        <v>0</v>
      </c>
      <c r="O22" s="14">
        <v>163000</v>
      </c>
      <c r="P22" s="14">
        <v>0</v>
      </c>
      <c r="Q22" s="14">
        <v>0</v>
      </c>
      <c r="R22" s="14">
        <v>0</v>
      </c>
      <c r="S22" s="14">
        <v>0</v>
      </c>
      <c r="T22" s="14">
        <v>0</v>
      </c>
      <c r="U22" s="14">
        <v>0</v>
      </c>
      <c r="V22" s="24">
        <v>163000</v>
      </c>
      <c r="W22" s="14"/>
      <c r="X22" s="14"/>
      <c r="Y22" s="14">
        <v>10000</v>
      </c>
      <c r="Z22" s="14"/>
      <c r="AA22" s="26"/>
      <c r="AB22" s="24">
        <v>10000</v>
      </c>
      <c r="AC22" s="25">
        <v>173000</v>
      </c>
      <c r="AD22" s="14"/>
      <c r="AE22" s="14"/>
      <c r="AF22" s="14"/>
      <c r="AG22" s="14"/>
      <c r="AH22" s="14"/>
      <c r="AI22" s="14"/>
      <c r="AJ22" s="27">
        <v>0</v>
      </c>
      <c r="AK22" s="14"/>
      <c r="AL22" s="14">
        <v>0</v>
      </c>
      <c r="AM22" s="14">
        <v>0</v>
      </c>
      <c r="AN22" s="14">
        <v>0</v>
      </c>
      <c r="AO22" s="14">
        <v>0</v>
      </c>
      <c r="AP22" s="14">
        <v>0</v>
      </c>
      <c r="AQ22" s="14">
        <v>0</v>
      </c>
      <c r="AR22" s="24">
        <v>0</v>
      </c>
      <c r="AS22" s="25">
        <v>173000</v>
      </c>
      <c r="AT22" t="s">
        <v>83</v>
      </c>
      <c r="AU22" t="s">
        <v>229</v>
      </c>
      <c r="AV22" t="s">
        <v>233</v>
      </c>
      <c r="AW22" t="s">
        <v>233</v>
      </c>
      <c r="AX22" t="s">
        <v>397</v>
      </c>
    </row>
    <row r="23" spans="1:51" x14ac:dyDescent="0.25">
      <c r="A23">
        <v>22</v>
      </c>
      <c r="B23">
        <v>2018</v>
      </c>
      <c r="C23" t="s">
        <v>79</v>
      </c>
      <c r="D23" t="s">
        <v>80</v>
      </c>
      <c r="E23" t="s">
        <v>81</v>
      </c>
      <c r="F23" t="s">
        <v>82</v>
      </c>
      <c r="G23" t="s">
        <v>288</v>
      </c>
      <c r="H23" t="s">
        <v>292</v>
      </c>
      <c r="I23" t="s">
        <v>271</v>
      </c>
      <c r="J23" t="s">
        <v>229</v>
      </c>
      <c r="K23" t="s">
        <v>331</v>
      </c>
      <c r="N23" s="14">
        <v>0</v>
      </c>
      <c r="O23" s="14">
        <v>177000</v>
      </c>
      <c r="P23" s="14">
        <v>0</v>
      </c>
      <c r="Q23" s="14">
        <v>0</v>
      </c>
      <c r="R23" s="14">
        <v>0</v>
      </c>
      <c r="S23" s="14">
        <v>0</v>
      </c>
      <c r="T23" s="14">
        <v>0</v>
      </c>
      <c r="U23" s="14">
        <v>0</v>
      </c>
      <c r="V23" s="24">
        <v>177000</v>
      </c>
      <c r="W23" s="14"/>
      <c r="X23" s="14"/>
      <c r="Y23" s="14"/>
      <c r="Z23" s="14"/>
      <c r="AA23" s="26"/>
      <c r="AB23" s="24">
        <v>0</v>
      </c>
      <c r="AC23" s="25">
        <v>177000</v>
      </c>
      <c r="AD23" s="14"/>
      <c r="AE23" s="14"/>
      <c r="AF23" s="14"/>
      <c r="AG23" s="14"/>
      <c r="AH23" s="14"/>
      <c r="AI23" s="14"/>
      <c r="AJ23" s="27">
        <v>0</v>
      </c>
      <c r="AK23" s="14"/>
      <c r="AL23" s="14">
        <v>0</v>
      </c>
      <c r="AM23" s="14">
        <v>0</v>
      </c>
      <c r="AN23" s="14">
        <v>0</v>
      </c>
      <c r="AO23" s="14">
        <v>0</v>
      </c>
      <c r="AP23" s="14">
        <v>0</v>
      </c>
      <c r="AQ23" s="14">
        <v>0</v>
      </c>
      <c r="AR23" s="24">
        <v>0</v>
      </c>
      <c r="AS23" s="25">
        <v>177000</v>
      </c>
      <c r="AT23" t="s">
        <v>83</v>
      </c>
      <c r="AU23" t="s">
        <v>229</v>
      </c>
      <c r="AV23" t="s">
        <v>233</v>
      </c>
      <c r="AW23" t="s">
        <v>233</v>
      </c>
      <c r="AX23" t="s">
        <v>397</v>
      </c>
    </row>
    <row r="24" spans="1:51" x14ac:dyDescent="0.25">
      <c r="A24">
        <v>23</v>
      </c>
      <c r="B24">
        <v>2018</v>
      </c>
      <c r="C24" t="s">
        <v>79</v>
      </c>
      <c r="D24" t="s">
        <v>80</v>
      </c>
      <c r="E24" t="s">
        <v>84</v>
      </c>
      <c r="F24" t="s">
        <v>85</v>
      </c>
      <c r="G24" t="s">
        <v>283</v>
      </c>
      <c r="H24" t="s">
        <v>263</v>
      </c>
      <c r="I24">
        <v>43397</v>
      </c>
      <c r="J24" t="s">
        <v>229</v>
      </c>
      <c r="K24" t="s">
        <v>331</v>
      </c>
      <c r="N24" s="14">
        <v>0</v>
      </c>
      <c r="O24" s="14">
        <v>0</v>
      </c>
      <c r="P24" s="14">
        <v>0</v>
      </c>
      <c r="Q24" s="14">
        <v>0</v>
      </c>
      <c r="R24" s="14">
        <v>0</v>
      </c>
      <c r="S24" s="14">
        <v>0</v>
      </c>
      <c r="T24" s="14">
        <v>0</v>
      </c>
      <c r="U24" s="14">
        <v>0</v>
      </c>
      <c r="V24" s="24">
        <v>0</v>
      </c>
      <c r="W24" s="14"/>
      <c r="X24" s="14"/>
      <c r="Y24" s="14">
        <v>30000</v>
      </c>
      <c r="Z24" s="14"/>
      <c r="AA24" s="26"/>
      <c r="AB24" s="24">
        <v>30000</v>
      </c>
      <c r="AC24" s="25">
        <v>30000</v>
      </c>
      <c r="AD24" s="14"/>
      <c r="AE24" s="14"/>
      <c r="AF24" s="14"/>
      <c r="AG24" s="14"/>
      <c r="AH24" s="14"/>
      <c r="AI24" s="14"/>
      <c r="AJ24" s="27">
        <v>0</v>
      </c>
      <c r="AK24" s="14"/>
      <c r="AL24" s="14">
        <v>0</v>
      </c>
      <c r="AM24" s="14">
        <v>0</v>
      </c>
      <c r="AN24" s="14">
        <v>0</v>
      </c>
      <c r="AO24" s="14">
        <v>0</v>
      </c>
      <c r="AP24" s="14">
        <v>0</v>
      </c>
      <c r="AQ24" s="14">
        <v>0</v>
      </c>
      <c r="AR24" s="24">
        <v>0</v>
      </c>
      <c r="AS24" s="25">
        <v>30000</v>
      </c>
      <c r="AT24" t="s">
        <v>86</v>
      </c>
      <c r="AU24" t="s">
        <v>230</v>
      </c>
      <c r="AV24" t="s">
        <v>230</v>
      </c>
      <c r="AW24" t="s">
        <v>233</v>
      </c>
      <c r="AX24" t="s">
        <v>719</v>
      </c>
      <c r="AY24" t="s">
        <v>316</v>
      </c>
    </row>
    <row r="25" spans="1:51" x14ac:dyDescent="0.25">
      <c r="A25">
        <v>24</v>
      </c>
      <c r="B25">
        <v>2018</v>
      </c>
      <c r="C25" t="s">
        <v>87</v>
      </c>
      <c r="D25" t="s">
        <v>88</v>
      </c>
      <c r="E25" t="s">
        <v>89</v>
      </c>
      <c r="F25" t="s">
        <v>308</v>
      </c>
      <c r="G25" t="s">
        <v>283</v>
      </c>
      <c r="H25" t="s">
        <v>281</v>
      </c>
      <c r="I25" t="s">
        <v>249</v>
      </c>
      <c r="J25" t="s">
        <v>233</v>
      </c>
      <c r="K25" t="s">
        <v>331</v>
      </c>
      <c r="L25">
        <v>0.2</v>
      </c>
      <c r="N25" s="14">
        <v>16000</v>
      </c>
      <c r="O25" s="14">
        <v>584000</v>
      </c>
      <c r="P25" s="14">
        <v>0</v>
      </c>
      <c r="Q25" s="14">
        <v>0</v>
      </c>
      <c r="R25" s="14">
        <v>0</v>
      </c>
      <c r="S25" s="14">
        <v>0</v>
      </c>
      <c r="T25" s="14">
        <v>0</v>
      </c>
      <c r="U25" s="14">
        <v>0</v>
      </c>
      <c r="V25" s="24">
        <v>600000</v>
      </c>
      <c r="W25" s="14"/>
      <c r="X25" s="14">
        <v>20000</v>
      </c>
      <c r="Y25" s="14"/>
      <c r="Z25" s="14">
        <v>6800</v>
      </c>
      <c r="AA25" s="26"/>
      <c r="AB25" s="24">
        <v>26800</v>
      </c>
      <c r="AC25" s="25">
        <v>626800</v>
      </c>
      <c r="AD25" s="14"/>
      <c r="AE25" s="14">
        <v>55000</v>
      </c>
      <c r="AF25" s="14"/>
      <c r="AG25" s="14"/>
      <c r="AH25" s="14"/>
      <c r="AI25" s="14"/>
      <c r="AJ25" s="27">
        <v>55000</v>
      </c>
      <c r="AK25" s="14"/>
      <c r="AL25" s="14">
        <v>0</v>
      </c>
      <c r="AM25" s="14">
        <v>80000</v>
      </c>
      <c r="AN25" s="14">
        <v>80000</v>
      </c>
      <c r="AO25" s="14">
        <v>0</v>
      </c>
      <c r="AP25" s="14">
        <v>0</v>
      </c>
      <c r="AQ25" s="14">
        <v>0</v>
      </c>
      <c r="AR25" s="24">
        <v>80000</v>
      </c>
      <c r="AS25" s="25">
        <v>651800</v>
      </c>
      <c r="AT25" t="s">
        <v>90</v>
      </c>
      <c r="AU25" t="s">
        <v>229</v>
      </c>
      <c r="AV25" t="s">
        <v>229</v>
      </c>
      <c r="AW25" t="s">
        <v>250</v>
      </c>
      <c r="AX25" t="s">
        <v>406</v>
      </c>
    </row>
    <row r="26" spans="1:51" x14ac:dyDescent="0.25">
      <c r="A26">
        <v>25</v>
      </c>
      <c r="B26">
        <v>2018</v>
      </c>
      <c r="C26" t="s">
        <v>87</v>
      </c>
      <c r="D26" t="s">
        <v>88</v>
      </c>
      <c r="E26" t="s">
        <v>89</v>
      </c>
      <c r="F26" t="s">
        <v>308</v>
      </c>
      <c r="G26" t="s">
        <v>283</v>
      </c>
      <c r="H26" t="s">
        <v>281</v>
      </c>
      <c r="I26" t="s">
        <v>249</v>
      </c>
      <c r="J26" t="s">
        <v>233</v>
      </c>
      <c r="K26" t="s">
        <v>331</v>
      </c>
      <c r="L26">
        <v>0.3</v>
      </c>
      <c r="N26" s="14">
        <v>14000</v>
      </c>
      <c r="O26" s="14">
        <v>287000</v>
      </c>
      <c r="P26" s="14">
        <v>0</v>
      </c>
      <c r="Q26" s="14">
        <v>0</v>
      </c>
      <c r="R26" s="14">
        <v>0</v>
      </c>
      <c r="S26" s="14">
        <v>0</v>
      </c>
      <c r="T26" s="14">
        <v>0</v>
      </c>
      <c r="U26" s="14">
        <v>0</v>
      </c>
      <c r="V26" s="24">
        <v>301000</v>
      </c>
      <c r="W26" s="14"/>
      <c r="X26" s="14">
        <v>20000</v>
      </c>
      <c r="Y26" s="14"/>
      <c r="Z26" s="14">
        <v>6800</v>
      </c>
      <c r="AA26" s="26"/>
      <c r="AB26" s="24">
        <v>26800</v>
      </c>
      <c r="AC26" s="25">
        <v>327800</v>
      </c>
      <c r="AD26" s="14"/>
      <c r="AE26" s="14">
        <v>40000</v>
      </c>
      <c r="AF26" s="14"/>
      <c r="AG26" s="14"/>
      <c r="AH26" s="14"/>
      <c r="AI26" s="14"/>
      <c r="AJ26" s="27">
        <v>40000</v>
      </c>
      <c r="AK26" s="14"/>
      <c r="AL26" s="14">
        <v>0</v>
      </c>
      <c r="AM26" s="14">
        <v>70000</v>
      </c>
      <c r="AN26" s="14">
        <v>70000</v>
      </c>
      <c r="AO26" s="14">
        <v>0</v>
      </c>
      <c r="AP26" s="14">
        <v>0</v>
      </c>
      <c r="AQ26" s="14">
        <v>0</v>
      </c>
      <c r="AR26" s="24">
        <v>70000</v>
      </c>
      <c r="AS26" s="25">
        <v>357800</v>
      </c>
      <c r="AT26" t="s">
        <v>91</v>
      </c>
      <c r="AU26" t="s">
        <v>229</v>
      </c>
      <c r="AV26" t="s">
        <v>229</v>
      </c>
      <c r="AW26" t="s">
        <v>250</v>
      </c>
      <c r="AX26" t="s">
        <v>406</v>
      </c>
    </row>
    <row r="27" spans="1:51" x14ac:dyDescent="0.25">
      <c r="A27">
        <v>26</v>
      </c>
      <c r="B27">
        <v>2018</v>
      </c>
      <c r="C27" t="s">
        <v>94</v>
      </c>
      <c r="D27" t="s">
        <v>92</v>
      </c>
      <c r="E27" t="s">
        <v>836</v>
      </c>
      <c r="F27" t="s">
        <v>310</v>
      </c>
      <c r="G27" t="s">
        <v>283</v>
      </c>
      <c r="H27" t="s">
        <v>252</v>
      </c>
      <c r="I27">
        <v>43399</v>
      </c>
      <c r="J27" t="s">
        <v>233</v>
      </c>
      <c r="K27" t="s">
        <v>331</v>
      </c>
      <c r="L27">
        <v>0.2</v>
      </c>
      <c r="N27" s="14">
        <v>0</v>
      </c>
      <c r="O27" s="14">
        <v>120000</v>
      </c>
      <c r="P27" s="14">
        <v>0</v>
      </c>
      <c r="Q27" s="14">
        <v>0</v>
      </c>
      <c r="R27" s="14">
        <v>0</v>
      </c>
      <c r="S27" s="14">
        <v>0</v>
      </c>
      <c r="T27" s="14">
        <v>0</v>
      </c>
      <c r="U27" s="14">
        <v>0</v>
      </c>
      <c r="V27" s="24">
        <v>120000</v>
      </c>
      <c r="W27" s="14"/>
      <c r="X27" s="14"/>
      <c r="Y27" s="14">
        <v>50000</v>
      </c>
      <c r="Z27" s="14"/>
      <c r="AA27" s="26">
        <v>2</v>
      </c>
      <c r="AB27" s="24">
        <v>50000</v>
      </c>
      <c r="AC27" s="25">
        <v>170000</v>
      </c>
      <c r="AD27" s="14"/>
      <c r="AE27" s="14"/>
      <c r="AF27" s="14"/>
      <c r="AG27" s="14"/>
      <c r="AH27" s="14"/>
      <c r="AI27" s="14"/>
      <c r="AJ27" s="27">
        <v>0</v>
      </c>
      <c r="AK27" s="14"/>
      <c r="AL27" s="14">
        <v>0</v>
      </c>
      <c r="AM27" s="14">
        <v>0</v>
      </c>
      <c r="AN27" s="14">
        <v>0</v>
      </c>
      <c r="AO27" s="14">
        <v>0</v>
      </c>
      <c r="AP27" s="14">
        <v>0</v>
      </c>
      <c r="AQ27" s="14">
        <v>0</v>
      </c>
      <c r="AR27" s="24">
        <v>0</v>
      </c>
      <c r="AS27" s="25">
        <v>170000</v>
      </c>
      <c r="AT27" t="s">
        <v>93</v>
      </c>
      <c r="AU27" t="s">
        <v>233</v>
      </c>
      <c r="AV27" t="s">
        <v>233</v>
      </c>
      <c r="AW27" t="s">
        <v>233</v>
      </c>
    </row>
    <row r="28" spans="1:51" x14ac:dyDescent="0.25">
      <c r="A28">
        <v>27</v>
      </c>
      <c r="B28">
        <v>2018</v>
      </c>
      <c r="C28" t="s">
        <v>94</v>
      </c>
      <c r="D28" t="s">
        <v>92</v>
      </c>
      <c r="E28" t="s">
        <v>95</v>
      </c>
      <c r="F28" t="s">
        <v>309</v>
      </c>
      <c r="G28" t="s">
        <v>283</v>
      </c>
      <c r="H28" t="s">
        <v>58</v>
      </c>
      <c r="I28" t="s">
        <v>251</v>
      </c>
      <c r="J28" t="s">
        <v>233</v>
      </c>
      <c r="K28" t="s">
        <v>331</v>
      </c>
      <c r="L28">
        <v>0.2</v>
      </c>
      <c r="N28" s="14">
        <v>40000</v>
      </c>
      <c r="O28" s="14">
        <v>44000</v>
      </c>
      <c r="P28" s="14">
        <v>0</v>
      </c>
      <c r="Q28" s="14">
        <v>16000</v>
      </c>
      <c r="R28" s="14">
        <v>0</v>
      </c>
      <c r="S28" s="14">
        <v>0</v>
      </c>
      <c r="T28" s="14">
        <v>0</v>
      </c>
      <c r="U28" s="14">
        <v>0</v>
      </c>
      <c r="V28" s="24">
        <v>100000</v>
      </c>
      <c r="W28" s="14"/>
      <c r="X28" s="14"/>
      <c r="Y28" s="14">
        <v>35000</v>
      </c>
      <c r="Z28" s="14"/>
      <c r="AA28" s="26">
        <v>1</v>
      </c>
      <c r="AB28" s="24">
        <v>35000</v>
      </c>
      <c r="AC28" s="25">
        <v>135000</v>
      </c>
      <c r="AD28" s="14"/>
      <c r="AE28" s="14"/>
      <c r="AF28" s="14"/>
      <c r="AG28" s="14"/>
      <c r="AH28" s="14"/>
      <c r="AI28" s="14"/>
      <c r="AJ28" s="27">
        <v>0</v>
      </c>
      <c r="AK28" s="14"/>
      <c r="AL28" s="14">
        <v>0</v>
      </c>
      <c r="AM28" s="14">
        <v>0</v>
      </c>
      <c r="AN28" s="14">
        <v>0</v>
      </c>
      <c r="AO28" s="14">
        <v>0</v>
      </c>
      <c r="AP28" s="14">
        <v>0</v>
      </c>
      <c r="AQ28" s="14">
        <v>0</v>
      </c>
      <c r="AR28" s="24">
        <v>0</v>
      </c>
      <c r="AS28" s="25">
        <v>135000</v>
      </c>
      <c r="AT28" t="s">
        <v>96</v>
      </c>
      <c r="AU28" t="s">
        <v>233</v>
      </c>
      <c r="AV28" t="s">
        <v>233</v>
      </c>
      <c r="AW28" t="s">
        <v>233</v>
      </c>
    </row>
    <row r="29" spans="1:51" x14ac:dyDescent="0.25">
      <c r="A29">
        <v>28</v>
      </c>
      <c r="B29">
        <v>2018</v>
      </c>
      <c r="C29" t="s">
        <v>97</v>
      </c>
      <c r="D29" t="s">
        <v>98</v>
      </c>
      <c r="E29" t="s">
        <v>99</v>
      </c>
      <c r="F29" t="s">
        <v>317</v>
      </c>
      <c r="G29" t="s">
        <v>283</v>
      </c>
      <c r="H29" t="s">
        <v>58</v>
      </c>
      <c r="I29">
        <v>2018</v>
      </c>
      <c r="J29" t="s">
        <v>233</v>
      </c>
      <c r="K29" t="s">
        <v>331</v>
      </c>
      <c r="L29">
        <v>0.2</v>
      </c>
      <c r="N29" s="14">
        <v>0</v>
      </c>
      <c r="O29" s="14">
        <v>357600</v>
      </c>
      <c r="P29" s="14">
        <v>0</v>
      </c>
      <c r="Q29" s="14">
        <v>0</v>
      </c>
      <c r="R29" s="14">
        <v>52800</v>
      </c>
      <c r="S29" s="14">
        <v>48000</v>
      </c>
      <c r="T29" s="14">
        <v>0</v>
      </c>
      <c r="U29" s="14">
        <v>0</v>
      </c>
      <c r="V29" s="24">
        <v>410400</v>
      </c>
      <c r="W29" s="14"/>
      <c r="X29" s="14"/>
      <c r="Y29" s="14">
        <v>208080</v>
      </c>
      <c r="Z29" s="14"/>
      <c r="AA29" s="26">
        <v>1.1399999999999999</v>
      </c>
      <c r="AB29" s="24">
        <v>208080</v>
      </c>
      <c r="AC29" s="25">
        <v>618480</v>
      </c>
      <c r="AD29" s="14"/>
      <c r="AE29" s="14">
        <v>100000</v>
      </c>
      <c r="AF29" s="14"/>
      <c r="AG29" s="14"/>
      <c r="AH29" s="14"/>
      <c r="AI29" s="14"/>
      <c r="AJ29" s="27">
        <v>100000</v>
      </c>
      <c r="AK29" s="14"/>
      <c r="AL29" s="14">
        <v>0</v>
      </c>
      <c r="AM29" s="14">
        <v>144000</v>
      </c>
      <c r="AN29" s="14">
        <v>144000</v>
      </c>
      <c r="AO29" s="14">
        <v>0</v>
      </c>
      <c r="AP29" s="14">
        <v>0</v>
      </c>
      <c r="AQ29" s="14">
        <v>0</v>
      </c>
      <c r="AR29" s="24">
        <v>144000</v>
      </c>
      <c r="AS29" s="25">
        <v>662480</v>
      </c>
      <c r="AT29" t="s">
        <v>100</v>
      </c>
      <c r="AU29" t="s">
        <v>229</v>
      </c>
      <c r="AV29" t="s">
        <v>229</v>
      </c>
      <c r="AW29" t="s">
        <v>233</v>
      </c>
      <c r="AX29" t="s">
        <v>400</v>
      </c>
    </row>
    <row r="30" spans="1:51" x14ac:dyDescent="0.25">
      <c r="A30">
        <v>29</v>
      </c>
      <c r="B30">
        <v>2017</v>
      </c>
      <c r="C30" t="s">
        <v>101</v>
      </c>
      <c r="D30" t="s">
        <v>102</v>
      </c>
      <c r="E30" t="s">
        <v>240</v>
      </c>
      <c r="F30" t="s">
        <v>302</v>
      </c>
      <c r="G30" t="s">
        <v>283</v>
      </c>
      <c r="H30" t="s">
        <v>241</v>
      </c>
      <c r="I30" t="s">
        <v>242</v>
      </c>
      <c r="J30" t="s">
        <v>233</v>
      </c>
      <c r="K30" t="s">
        <v>331</v>
      </c>
      <c r="L30">
        <v>0.1</v>
      </c>
      <c r="N30" s="14">
        <v>0</v>
      </c>
      <c r="O30" s="14">
        <v>450000</v>
      </c>
      <c r="P30" s="14">
        <v>0</v>
      </c>
      <c r="Q30" s="14">
        <v>0</v>
      </c>
      <c r="R30" s="14">
        <v>0</v>
      </c>
      <c r="S30" s="14">
        <v>0</v>
      </c>
      <c r="T30" s="14">
        <v>0</v>
      </c>
      <c r="U30" s="14">
        <v>0</v>
      </c>
      <c r="V30" s="24">
        <v>450000</v>
      </c>
      <c r="W30" s="14"/>
      <c r="X30" s="14"/>
      <c r="Y30" s="14"/>
      <c r="Z30" s="14"/>
      <c r="AA30" s="26"/>
      <c r="AB30" s="24">
        <v>0</v>
      </c>
      <c r="AC30" s="25">
        <v>450000</v>
      </c>
      <c r="AD30" s="14"/>
      <c r="AE30" s="14"/>
      <c r="AF30" s="14"/>
      <c r="AG30" s="14"/>
      <c r="AH30" s="14"/>
      <c r="AI30" s="14"/>
      <c r="AJ30" s="27">
        <v>0</v>
      </c>
      <c r="AK30" s="14"/>
      <c r="AL30" s="14">
        <v>0</v>
      </c>
      <c r="AM30" s="14">
        <v>0</v>
      </c>
      <c r="AN30" s="14">
        <v>0</v>
      </c>
      <c r="AO30" s="14">
        <v>0</v>
      </c>
      <c r="AP30" s="14">
        <v>0</v>
      </c>
      <c r="AQ30" s="14">
        <v>0</v>
      </c>
      <c r="AR30" s="24">
        <v>0</v>
      </c>
      <c r="AS30" s="25">
        <v>450000</v>
      </c>
      <c r="AT30" t="s">
        <v>103</v>
      </c>
      <c r="AU30" t="s">
        <v>229</v>
      </c>
      <c r="AV30" t="s">
        <v>229</v>
      </c>
      <c r="AW30" t="s">
        <v>233</v>
      </c>
      <c r="AX30" t="s">
        <v>721</v>
      </c>
    </row>
    <row r="31" spans="1:51" x14ac:dyDescent="0.25">
      <c r="A31">
        <v>30</v>
      </c>
      <c r="B31">
        <v>2018</v>
      </c>
      <c r="C31" t="s">
        <v>101</v>
      </c>
      <c r="D31" t="s">
        <v>102</v>
      </c>
      <c r="E31" t="s">
        <v>240</v>
      </c>
      <c r="F31" t="s">
        <v>302</v>
      </c>
      <c r="G31" t="s">
        <v>283</v>
      </c>
      <c r="H31" t="s">
        <v>241</v>
      </c>
      <c r="I31" t="s">
        <v>242</v>
      </c>
      <c r="J31" t="s">
        <v>233</v>
      </c>
      <c r="K31" t="s">
        <v>331</v>
      </c>
      <c r="L31">
        <v>0.1</v>
      </c>
      <c r="N31" s="14">
        <v>0</v>
      </c>
      <c r="O31" s="14">
        <v>900000</v>
      </c>
      <c r="P31" s="14">
        <v>0</v>
      </c>
      <c r="Q31" s="14">
        <v>0</v>
      </c>
      <c r="R31" s="14">
        <v>0</v>
      </c>
      <c r="S31" s="14">
        <v>0</v>
      </c>
      <c r="T31" s="14">
        <v>0</v>
      </c>
      <c r="U31" s="14">
        <v>0</v>
      </c>
      <c r="V31" s="24">
        <v>900000</v>
      </c>
      <c r="W31" s="14"/>
      <c r="X31" s="14"/>
      <c r="Y31" s="14"/>
      <c r="Z31" s="14"/>
      <c r="AA31" s="26"/>
      <c r="AB31" s="24">
        <v>0</v>
      </c>
      <c r="AC31" s="25">
        <v>900000</v>
      </c>
      <c r="AD31" s="14"/>
      <c r="AE31" s="14">
        <v>20000</v>
      </c>
      <c r="AF31" s="14"/>
      <c r="AG31" s="14"/>
      <c r="AH31" s="14"/>
      <c r="AI31" s="14"/>
      <c r="AJ31" s="27">
        <v>20000</v>
      </c>
      <c r="AK31" s="14"/>
      <c r="AL31" s="14">
        <v>0</v>
      </c>
      <c r="AM31" s="14">
        <v>0</v>
      </c>
      <c r="AN31" s="14">
        <v>0</v>
      </c>
      <c r="AO31" s="14">
        <v>0</v>
      </c>
      <c r="AP31" s="14">
        <v>0</v>
      </c>
      <c r="AQ31" s="14">
        <v>0</v>
      </c>
      <c r="AR31" s="24">
        <v>0</v>
      </c>
      <c r="AS31" s="25">
        <v>880000</v>
      </c>
      <c r="AT31" t="s">
        <v>103</v>
      </c>
      <c r="AU31" t="s">
        <v>229</v>
      </c>
      <c r="AV31" t="s">
        <v>229</v>
      </c>
      <c r="AW31" t="s">
        <v>233</v>
      </c>
      <c r="AX31" t="s">
        <v>721</v>
      </c>
    </row>
    <row r="32" spans="1:51" x14ac:dyDescent="0.25">
      <c r="A32">
        <v>31</v>
      </c>
      <c r="B32">
        <v>2017</v>
      </c>
      <c r="C32" t="s">
        <v>101</v>
      </c>
      <c r="D32" t="s">
        <v>102</v>
      </c>
      <c r="E32" t="s">
        <v>835</v>
      </c>
      <c r="F32" t="s">
        <v>320</v>
      </c>
      <c r="G32" t="s">
        <v>288</v>
      </c>
      <c r="H32" t="s">
        <v>241</v>
      </c>
      <c r="I32" t="s">
        <v>272</v>
      </c>
      <c r="J32" t="s">
        <v>229</v>
      </c>
      <c r="K32" t="s">
        <v>331</v>
      </c>
      <c r="L32">
        <v>0.1</v>
      </c>
      <c r="N32" s="14">
        <v>0</v>
      </c>
      <c r="O32" s="14">
        <v>990000</v>
      </c>
      <c r="P32" s="14">
        <v>0</v>
      </c>
      <c r="Q32" s="14">
        <v>0</v>
      </c>
      <c r="R32" s="14">
        <v>0</v>
      </c>
      <c r="S32" s="14">
        <v>0</v>
      </c>
      <c r="T32" s="14">
        <v>0</v>
      </c>
      <c r="U32" s="14">
        <v>0</v>
      </c>
      <c r="V32" s="24">
        <v>990000</v>
      </c>
      <c r="W32" s="14"/>
      <c r="X32" s="14"/>
      <c r="Y32" s="14"/>
      <c r="Z32" s="14"/>
      <c r="AA32" s="26"/>
      <c r="AB32" s="24">
        <v>0</v>
      </c>
      <c r="AC32" s="25">
        <v>990000</v>
      </c>
      <c r="AD32" s="14"/>
      <c r="AE32" s="14">
        <v>20000</v>
      </c>
      <c r="AF32" s="14"/>
      <c r="AG32" s="14"/>
      <c r="AH32" s="14"/>
      <c r="AI32" s="14"/>
      <c r="AJ32" s="27">
        <v>20000</v>
      </c>
      <c r="AK32" s="14"/>
      <c r="AL32" s="14">
        <v>0</v>
      </c>
      <c r="AM32" s="14">
        <v>0</v>
      </c>
      <c r="AN32" s="14">
        <v>0</v>
      </c>
      <c r="AO32" s="14">
        <v>0</v>
      </c>
      <c r="AP32" s="14">
        <v>0</v>
      </c>
      <c r="AQ32" s="14">
        <v>0</v>
      </c>
      <c r="AR32" s="24">
        <v>0</v>
      </c>
      <c r="AS32" s="25">
        <v>970000</v>
      </c>
      <c r="AT32" t="s">
        <v>104</v>
      </c>
      <c r="AU32" t="s">
        <v>229</v>
      </c>
      <c r="AV32" t="s">
        <v>229</v>
      </c>
      <c r="AW32" t="s">
        <v>233</v>
      </c>
      <c r="AX32" t="s">
        <v>396</v>
      </c>
      <c r="AY32" t="s">
        <v>321</v>
      </c>
    </row>
    <row r="33" spans="1:51" x14ac:dyDescent="0.25">
      <c r="A33">
        <v>32</v>
      </c>
      <c r="B33">
        <v>2018</v>
      </c>
      <c r="C33" t="s">
        <v>101</v>
      </c>
      <c r="D33" t="s">
        <v>102</v>
      </c>
      <c r="E33" t="s">
        <v>835</v>
      </c>
      <c r="F33" t="s">
        <v>320</v>
      </c>
      <c r="G33" t="s">
        <v>288</v>
      </c>
      <c r="H33" t="s">
        <v>241</v>
      </c>
      <c r="I33" t="s">
        <v>272</v>
      </c>
      <c r="J33" t="s">
        <v>229</v>
      </c>
      <c r="K33" t="s">
        <v>331</v>
      </c>
      <c r="L33">
        <v>0.1</v>
      </c>
      <c r="N33" s="14">
        <v>0</v>
      </c>
      <c r="O33" s="14">
        <v>270000</v>
      </c>
      <c r="P33" s="14">
        <v>0</v>
      </c>
      <c r="Q33" s="14">
        <v>0</v>
      </c>
      <c r="R33" s="14">
        <v>0</v>
      </c>
      <c r="S33" s="14">
        <v>0</v>
      </c>
      <c r="T33" s="14">
        <v>0</v>
      </c>
      <c r="U33" s="14">
        <v>0</v>
      </c>
      <c r="V33" s="24">
        <v>270000</v>
      </c>
      <c r="W33" s="14"/>
      <c r="X33" s="14"/>
      <c r="Y33" s="14"/>
      <c r="Z33" s="14"/>
      <c r="AA33" s="26"/>
      <c r="AB33" s="24">
        <v>0</v>
      </c>
      <c r="AC33" s="25">
        <v>270000</v>
      </c>
      <c r="AD33" s="14"/>
      <c r="AE33" s="14">
        <v>40000</v>
      </c>
      <c r="AF33" s="14"/>
      <c r="AG33" s="14"/>
      <c r="AH33" s="14"/>
      <c r="AI33" s="14"/>
      <c r="AJ33" s="27">
        <v>40000</v>
      </c>
      <c r="AK33" s="14"/>
      <c r="AL33" s="14">
        <v>0</v>
      </c>
      <c r="AM33" s="14">
        <v>0</v>
      </c>
      <c r="AN33" s="14">
        <v>0</v>
      </c>
      <c r="AO33" s="14">
        <v>0</v>
      </c>
      <c r="AP33" s="14">
        <v>0</v>
      </c>
      <c r="AQ33" s="14">
        <v>0</v>
      </c>
      <c r="AR33" s="24">
        <v>0</v>
      </c>
      <c r="AS33" s="25">
        <v>230000</v>
      </c>
      <c r="AT33" t="s">
        <v>104</v>
      </c>
      <c r="AU33" t="s">
        <v>229</v>
      </c>
      <c r="AV33" t="s">
        <v>229</v>
      </c>
      <c r="AW33" t="s">
        <v>233</v>
      </c>
      <c r="AX33" t="s">
        <v>396</v>
      </c>
      <c r="AY33" t="s">
        <v>321</v>
      </c>
    </row>
    <row r="34" spans="1:51" x14ac:dyDescent="0.25">
      <c r="A34">
        <v>33</v>
      </c>
      <c r="B34">
        <v>2017</v>
      </c>
      <c r="C34" t="s">
        <v>105</v>
      </c>
      <c r="D34" t="s">
        <v>106</v>
      </c>
      <c r="E34" t="s">
        <v>107</v>
      </c>
      <c r="F34" t="s">
        <v>305</v>
      </c>
      <c r="G34" t="s">
        <v>283</v>
      </c>
      <c r="H34" t="s">
        <v>58</v>
      </c>
      <c r="I34" t="s">
        <v>246</v>
      </c>
      <c r="J34" t="s">
        <v>229</v>
      </c>
      <c r="K34" t="s">
        <v>331</v>
      </c>
      <c r="L34">
        <v>0.1</v>
      </c>
      <c r="N34" s="14">
        <v>0</v>
      </c>
      <c r="O34" s="14">
        <v>22500</v>
      </c>
      <c r="P34" s="14">
        <v>0</v>
      </c>
      <c r="Q34" s="14">
        <v>0</v>
      </c>
      <c r="R34" s="14">
        <v>0</v>
      </c>
      <c r="S34" s="14">
        <v>0</v>
      </c>
      <c r="T34" s="14">
        <v>0</v>
      </c>
      <c r="U34" s="14">
        <v>0</v>
      </c>
      <c r="V34" s="24">
        <v>22500</v>
      </c>
      <c r="W34" s="14"/>
      <c r="X34" s="14"/>
      <c r="Y34" s="14"/>
      <c r="Z34" s="14"/>
      <c r="AA34" s="26"/>
      <c r="AB34" s="24">
        <v>0</v>
      </c>
      <c r="AC34" s="25">
        <v>22500</v>
      </c>
      <c r="AD34" s="14"/>
      <c r="AE34" s="14"/>
      <c r="AF34" s="14"/>
      <c r="AG34" s="14"/>
      <c r="AH34" s="14"/>
      <c r="AI34" s="14"/>
      <c r="AJ34" s="27">
        <v>0</v>
      </c>
      <c r="AK34" s="14"/>
      <c r="AL34" s="14">
        <v>0</v>
      </c>
      <c r="AM34" s="14">
        <v>0</v>
      </c>
      <c r="AN34" s="14">
        <v>0</v>
      </c>
      <c r="AO34" s="14">
        <v>0</v>
      </c>
      <c r="AP34" s="14">
        <v>0</v>
      </c>
      <c r="AQ34" s="14">
        <v>0</v>
      </c>
      <c r="AR34" s="24">
        <v>0</v>
      </c>
      <c r="AS34" s="25">
        <v>22500</v>
      </c>
      <c r="AT34" t="s">
        <v>110</v>
      </c>
      <c r="AU34" t="s">
        <v>230</v>
      </c>
      <c r="AV34" t="s">
        <v>229</v>
      </c>
      <c r="AW34" t="s">
        <v>229</v>
      </c>
      <c r="AX34" t="s">
        <v>729</v>
      </c>
      <c r="AY34" t="s">
        <v>306</v>
      </c>
    </row>
    <row r="35" spans="1:51" x14ac:dyDescent="0.25">
      <c r="A35">
        <v>34</v>
      </c>
      <c r="B35">
        <v>2018</v>
      </c>
      <c r="C35" t="s">
        <v>105</v>
      </c>
      <c r="D35" t="s">
        <v>106</v>
      </c>
      <c r="E35" t="s">
        <v>107</v>
      </c>
      <c r="F35" t="s">
        <v>305</v>
      </c>
      <c r="G35" t="s">
        <v>283</v>
      </c>
      <c r="H35" t="s">
        <v>58</v>
      </c>
      <c r="I35" t="s">
        <v>246</v>
      </c>
      <c r="J35" t="s">
        <v>229</v>
      </c>
      <c r="K35" t="s">
        <v>331</v>
      </c>
      <c r="L35">
        <v>0.1</v>
      </c>
      <c r="N35" s="14">
        <v>90000</v>
      </c>
      <c r="O35" s="14">
        <v>135000</v>
      </c>
      <c r="P35" s="14">
        <v>0</v>
      </c>
      <c r="Q35" s="14">
        <v>0</v>
      </c>
      <c r="R35" s="14">
        <v>90000</v>
      </c>
      <c r="S35" s="14">
        <v>90000</v>
      </c>
      <c r="T35" s="14">
        <v>0</v>
      </c>
      <c r="U35" s="14">
        <v>0</v>
      </c>
      <c r="V35" s="24">
        <v>315000</v>
      </c>
      <c r="W35" s="14"/>
      <c r="X35" s="14"/>
      <c r="Y35" s="14">
        <v>25000</v>
      </c>
      <c r="Z35" s="14"/>
      <c r="AA35" s="26"/>
      <c r="AB35" s="24">
        <v>25000</v>
      </c>
      <c r="AC35" s="25">
        <v>340000</v>
      </c>
      <c r="AD35" s="14"/>
      <c r="AE35" s="14"/>
      <c r="AF35" s="14"/>
      <c r="AG35" s="14"/>
      <c r="AH35" s="14"/>
      <c r="AI35" s="14"/>
      <c r="AJ35" s="27">
        <v>0</v>
      </c>
      <c r="AK35" s="14"/>
      <c r="AL35" s="14">
        <v>0</v>
      </c>
      <c r="AM35" s="14">
        <v>0</v>
      </c>
      <c r="AN35" s="14">
        <v>0</v>
      </c>
      <c r="AO35" s="14">
        <v>0</v>
      </c>
      <c r="AP35" s="14">
        <v>0</v>
      </c>
      <c r="AQ35" s="14">
        <v>0</v>
      </c>
      <c r="AR35" s="24">
        <v>0</v>
      </c>
      <c r="AS35" s="25">
        <v>340000</v>
      </c>
      <c r="AT35" t="s">
        <v>108</v>
      </c>
      <c r="AU35" t="s">
        <v>230</v>
      </c>
      <c r="AV35" t="s">
        <v>229</v>
      </c>
      <c r="AW35" t="s">
        <v>229</v>
      </c>
      <c r="AX35" t="s">
        <v>729</v>
      </c>
      <c r="AY35" t="s">
        <v>306</v>
      </c>
    </row>
    <row r="36" spans="1:51" x14ac:dyDescent="0.25">
      <c r="A36">
        <v>35</v>
      </c>
      <c r="B36">
        <v>2018</v>
      </c>
      <c r="C36" t="s">
        <v>105</v>
      </c>
      <c r="D36" t="s">
        <v>106</v>
      </c>
      <c r="E36" t="s">
        <v>273</v>
      </c>
      <c r="F36" t="s">
        <v>322</v>
      </c>
      <c r="G36" t="s">
        <v>289</v>
      </c>
      <c r="H36" t="s">
        <v>274</v>
      </c>
      <c r="I36" t="s">
        <v>248</v>
      </c>
      <c r="J36" t="s">
        <v>229</v>
      </c>
      <c r="K36" t="s">
        <v>331</v>
      </c>
      <c r="N36" s="14">
        <v>15000</v>
      </c>
      <c r="O36" s="14">
        <v>35000</v>
      </c>
      <c r="P36" s="14">
        <v>0</v>
      </c>
      <c r="Q36" s="14">
        <v>0</v>
      </c>
      <c r="R36" s="14">
        <v>0</v>
      </c>
      <c r="S36" s="14">
        <v>0</v>
      </c>
      <c r="T36" s="14">
        <v>0</v>
      </c>
      <c r="U36" s="14">
        <v>0</v>
      </c>
      <c r="V36" s="24">
        <v>50000</v>
      </c>
      <c r="W36" s="14"/>
      <c r="X36" s="14"/>
      <c r="Y36" s="14"/>
      <c r="Z36" s="14"/>
      <c r="AA36" s="26"/>
      <c r="AB36" s="24">
        <v>0</v>
      </c>
      <c r="AC36" s="25">
        <v>50000</v>
      </c>
      <c r="AD36" s="14"/>
      <c r="AE36" s="14"/>
      <c r="AF36" s="14"/>
      <c r="AG36" s="14"/>
      <c r="AH36" s="14"/>
      <c r="AI36" s="14"/>
      <c r="AJ36" s="27">
        <v>0</v>
      </c>
      <c r="AK36" s="14"/>
      <c r="AL36" s="14">
        <v>0</v>
      </c>
      <c r="AM36" s="14">
        <v>0</v>
      </c>
      <c r="AN36" s="14">
        <v>0</v>
      </c>
      <c r="AO36" s="14">
        <v>0</v>
      </c>
      <c r="AP36" s="14">
        <v>0</v>
      </c>
      <c r="AQ36" s="14">
        <v>0</v>
      </c>
      <c r="AR36" s="24">
        <v>0</v>
      </c>
      <c r="AS36" s="25">
        <v>50000</v>
      </c>
      <c r="AT36" t="s">
        <v>111</v>
      </c>
      <c r="AU36" t="s">
        <v>229</v>
      </c>
      <c r="AV36" t="s">
        <v>229</v>
      </c>
      <c r="AW36" t="s">
        <v>229</v>
      </c>
      <c r="AX36" t="s">
        <v>392</v>
      </c>
      <c r="AY36" t="s">
        <v>323</v>
      </c>
    </row>
    <row r="37" spans="1:51" x14ac:dyDescent="0.25">
      <c r="A37">
        <v>36</v>
      </c>
      <c r="B37">
        <v>2018</v>
      </c>
      <c r="C37" t="s">
        <v>105</v>
      </c>
      <c r="D37" t="s">
        <v>106</v>
      </c>
      <c r="E37" t="s">
        <v>109</v>
      </c>
      <c r="F37" t="s">
        <v>307</v>
      </c>
      <c r="G37" t="s">
        <v>283</v>
      </c>
      <c r="H37" t="s">
        <v>247</v>
      </c>
      <c r="I37" t="s">
        <v>248</v>
      </c>
      <c r="J37" t="s">
        <v>233</v>
      </c>
      <c r="K37" t="s">
        <v>331</v>
      </c>
      <c r="N37" s="14">
        <v>15000</v>
      </c>
      <c r="O37" s="14">
        <v>20000</v>
      </c>
      <c r="P37" s="14">
        <v>0</v>
      </c>
      <c r="Q37" s="14">
        <v>0</v>
      </c>
      <c r="R37" s="14">
        <v>0</v>
      </c>
      <c r="S37" s="14">
        <v>0</v>
      </c>
      <c r="T37" s="14">
        <v>0</v>
      </c>
      <c r="U37" s="14">
        <v>0</v>
      </c>
      <c r="V37" s="24">
        <v>35000</v>
      </c>
      <c r="W37" s="14"/>
      <c r="X37" s="14"/>
      <c r="Y37" s="14">
        <v>45000</v>
      </c>
      <c r="Z37" s="14"/>
      <c r="AA37" s="26"/>
      <c r="AB37" s="24">
        <v>45000</v>
      </c>
      <c r="AC37" s="25">
        <v>80000</v>
      </c>
      <c r="AD37" s="14"/>
      <c r="AE37" s="14"/>
      <c r="AF37" s="14"/>
      <c r="AG37" s="14"/>
      <c r="AH37" s="14"/>
      <c r="AI37" s="14"/>
      <c r="AJ37" s="27">
        <v>0</v>
      </c>
      <c r="AK37" s="14"/>
      <c r="AL37" s="14">
        <v>0</v>
      </c>
      <c r="AM37" s="14">
        <v>0</v>
      </c>
      <c r="AN37" s="14">
        <v>0</v>
      </c>
      <c r="AO37" s="14">
        <v>0</v>
      </c>
      <c r="AP37" s="14">
        <v>0</v>
      </c>
      <c r="AQ37" s="14">
        <v>0</v>
      </c>
      <c r="AR37" s="24">
        <v>0</v>
      </c>
      <c r="AS37" s="25">
        <v>80000</v>
      </c>
      <c r="AT37" t="s">
        <v>112</v>
      </c>
      <c r="AU37" t="s">
        <v>233</v>
      </c>
      <c r="AV37" t="s">
        <v>233</v>
      </c>
      <c r="AW37" t="s">
        <v>233</v>
      </c>
    </row>
    <row r="38" spans="1:51" x14ac:dyDescent="0.25">
      <c r="A38">
        <v>37</v>
      </c>
      <c r="B38">
        <v>2017</v>
      </c>
      <c r="C38" t="s">
        <v>114</v>
      </c>
      <c r="D38" t="s">
        <v>829</v>
      </c>
      <c r="E38" t="s">
        <v>368</v>
      </c>
      <c r="F38" t="s">
        <v>409</v>
      </c>
      <c r="G38" t="s">
        <v>283</v>
      </c>
      <c r="H38" t="s">
        <v>355</v>
      </c>
      <c r="I38" t="s">
        <v>356</v>
      </c>
      <c r="J38" t="s">
        <v>343</v>
      </c>
      <c r="K38" t="s">
        <v>842</v>
      </c>
      <c r="N38" s="14">
        <v>0</v>
      </c>
      <c r="O38" s="14">
        <v>600000</v>
      </c>
      <c r="P38" s="14">
        <v>0</v>
      </c>
      <c r="Q38" s="14">
        <v>0</v>
      </c>
      <c r="R38" s="14">
        <v>0</v>
      </c>
      <c r="S38" s="14">
        <v>0</v>
      </c>
      <c r="T38" s="14">
        <v>0</v>
      </c>
      <c r="U38" s="14">
        <v>0</v>
      </c>
      <c r="V38" s="24">
        <v>600000</v>
      </c>
      <c r="W38" s="14"/>
      <c r="X38" s="14"/>
      <c r="Y38" s="14"/>
      <c r="Z38" s="14"/>
      <c r="AA38" s="26"/>
      <c r="AB38" s="24">
        <v>0</v>
      </c>
      <c r="AC38" s="25">
        <v>600000</v>
      </c>
      <c r="AD38" s="14"/>
      <c r="AE38" s="14"/>
      <c r="AF38" s="14"/>
      <c r="AG38" s="14"/>
      <c r="AH38" s="14"/>
      <c r="AI38" s="14"/>
      <c r="AJ38" s="27">
        <v>0</v>
      </c>
      <c r="AK38" s="14"/>
      <c r="AL38" s="14">
        <v>0</v>
      </c>
      <c r="AM38" s="14">
        <v>0</v>
      </c>
      <c r="AN38" s="14">
        <v>0</v>
      </c>
      <c r="AO38" s="14">
        <v>0</v>
      </c>
      <c r="AP38" s="14">
        <v>0</v>
      </c>
      <c r="AQ38" s="14">
        <v>0</v>
      </c>
      <c r="AR38" s="24">
        <v>0</v>
      </c>
      <c r="AS38" s="25">
        <v>600000</v>
      </c>
      <c r="AT38" t="s">
        <v>115</v>
      </c>
      <c r="AU38" t="s">
        <v>229</v>
      </c>
      <c r="AV38" t="s">
        <v>357</v>
      </c>
      <c r="AW38" t="s">
        <v>327</v>
      </c>
      <c r="AX38" t="s">
        <v>385</v>
      </c>
    </row>
    <row r="39" spans="1:51" x14ac:dyDescent="0.25">
      <c r="A39">
        <v>38</v>
      </c>
      <c r="B39">
        <v>2017</v>
      </c>
      <c r="C39" t="s">
        <v>114</v>
      </c>
      <c r="D39" s="18" t="s">
        <v>830</v>
      </c>
      <c r="E39" t="s">
        <v>358</v>
      </c>
      <c r="F39" t="s">
        <v>386</v>
      </c>
      <c r="G39" t="s">
        <v>283</v>
      </c>
      <c r="H39" t="s">
        <v>355</v>
      </c>
      <c r="I39" t="s">
        <v>359</v>
      </c>
      <c r="J39" t="s">
        <v>343</v>
      </c>
      <c r="K39" t="s">
        <v>842</v>
      </c>
      <c r="N39" s="14">
        <v>0</v>
      </c>
      <c r="O39" s="14">
        <v>1200000</v>
      </c>
      <c r="P39" s="14">
        <v>0</v>
      </c>
      <c r="Q39" s="14">
        <v>0</v>
      </c>
      <c r="R39" s="14">
        <v>0</v>
      </c>
      <c r="S39" s="14">
        <v>0</v>
      </c>
      <c r="T39" s="14">
        <v>0</v>
      </c>
      <c r="U39" s="14">
        <v>0</v>
      </c>
      <c r="V39" s="24">
        <v>1200000</v>
      </c>
      <c r="W39" s="14"/>
      <c r="X39" s="14"/>
      <c r="Y39" s="14"/>
      <c r="Z39" s="14"/>
      <c r="AA39" s="26"/>
      <c r="AB39" s="24">
        <v>0</v>
      </c>
      <c r="AC39" s="25">
        <v>1200000</v>
      </c>
      <c r="AD39" s="14"/>
      <c r="AE39" s="14"/>
      <c r="AF39" s="14"/>
      <c r="AG39" s="14"/>
      <c r="AH39" s="14"/>
      <c r="AI39" s="14"/>
      <c r="AJ39" s="27">
        <v>0</v>
      </c>
      <c r="AK39" s="14"/>
      <c r="AL39" s="14">
        <v>0</v>
      </c>
      <c r="AM39" s="14">
        <v>0</v>
      </c>
      <c r="AN39" s="14">
        <v>0</v>
      </c>
      <c r="AO39" s="14">
        <v>0</v>
      </c>
      <c r="AP39" s="14">
        <v>0</v>
      </c>
      <c r="AQ39" s="14">
        <v>0</v>
      </c>
      <c r="AR39" s="24">
        <v>0</v>
      </c>
      <c r="AS39" s="25">
        <v>1200000</v>
      </c>
      <c r="AT39" t="s">
        <v>116</v>
      </c>
      <c r="AU39" t="s">
        <v>229</v>
      </c>
      <c r="AV39" t="s">
        <v>357</v>
      </c>
      <c r="AW39" t="s">
        <v>327</v>
      </c>
      <c r="AX39" t="s">
        <v>387</v>
      </c>
    </row>
    <row r="40" spans="1:51" x14ac:dyDescent="0.25">
      <c r="A40">
        <v>39</v>
      </c>
      <c r="B40">
        <v>2018</v>
      </c>
      <c r="C40" t="s">
        <v>114</v>
      </c>
      <c r="D40" t="s">
        <v>832</v>
      </c>
      <c r="E40" t="s">
        <v>360</v>
      </c>
      <c r="F40" t="s">
        <v>388</v>
      </c>
      <c r="G40" t="s">
        <v>283</v>
      </c>
      <c r="H40" t="s">
        <v>355</v>
      </c>
      <c r="I40" t="s">
        <v>361</v>
      </c>
      <c r="J40" t="s">
        <v>343</v>
      </c>
      <c r="K40" t="s">
        <v>842</v>
      </c>
      <c r="N40" s="14">
        <v>0</v>
      </c>
      <c r="O40" s="14">
        <v>1000000</v>
      </c>
      <c r="P40" s="14">
        <v>0</v>
      </c>
      <c r="Q40" s="14">
        <v>0</v>
      </c>
      <c r="R40" s="14">
        <v>0</v>
      </c>
      <c r="S40" s="14">
        <v>0</v>
      </c>
      <c r="T40" s="14">
        <v>0</v>
      </c>
      <c r="U40" s="14">
        <v>0</v>
      </c>
      <c r="V40" s="24">
        <v>1000000</v>
      </c>
      <c r="W40" s="14"/>
      <c r="X40" s="14"/>
      <c r="Y40" s="14"/>
      <c r="Z40" s="14"/>
      <c r="AA40" s="26"/>
      <c r="AB40" s="24">
        <v>0</v>
      </c>
      <c r="AC40" s="25">
        <v>1000000</v>
      </c>
      <c r="AD40" s="14"/>
      <c r="AE40" s="14"/>
      <c r="AF40" s="14"/>
      <c r="AG40" s="14"/>
      <c r="AH40" s="14"/>
      <c r="AI40" s="14"/>
      <c r="AJ40" s="27">
        <v>0</v>
      </c>
      <c r="AK40" s="14"/>
      <c r="AL40" s="14">
        <v>0</v>
      </c>
      <c r="AM40" s="14">
        <v>0</v>
      </c>
      <c r="AN40" s="14">
        <v>0</v>
      </c>
      <c r="AO40" s="14">
        <v>0</v>
      </c>
      <c r="AP40" s="14">
        <v>0</v>
      </c>
      <c r="AQ40" s="14">
        <v>0</v>
      </c>
      <c r="AR40" s="24">
        <v>0</v>
      </c>
      <c r="AS40" s="25">
        <v>1000000</v>
      </c>
      <c r="AT40" t="s">
        <v>117</v>
      </c>
      <c r="AU40" t="s">
        <v>229</v>
      </c>
      <c r="AV40" t="s">
        <v>357</v>
      </c>
      <c r="AW40" t="s">
        <v>327</v>
      </c>
      <c r="AX40" t="s">
        <v>389</v>
      </c>
    </row>
    <row r="41" spans="1:51" x14ac:dyDescent="0.25">
      <c r="A41">
        <v>40</v>
      </c>
      <c r="B41">
        <v>2018</v>
      </c>
      <c r="C41" t="s">
        <v>114</v>
      </c>
      <c r="D41" t="s">
        <v>831</v>
      </c>
      <c r="E41" t="s">
        <v>362</v>
      </c>
      <c r="F41" t="s">
        <v>390</v>
      </c>
      <c r="G41" t="s">
        <v>283</v>
      </c>
      <c r="H41" t="s">
        <v>355</v>
      </c>
      <c r="I41">
        <v>43313</v>
      </c>
      <c r="J41" t="s">
        <v>343</v>
      </c>
      <c r="K41" t="s">
        <v>842</v>
      </c>
      <c r="N41" s="14">
        <v>0</v>
      </c>
      <c r="O41" s="14">
        <v>160000</v>
      </c>
      <c r="P41" s="14">
        <v>0</v>
      </c>
      <c r="Q41" s="14">
        <v>0</v>
      </c>
      <c r="R41" s="14">
        <v>0</v>
      </c>
      <c r="S41" s="14">
        <v>0</v>
      </c>
      <c r="T41" s="14">
        <v>0</v>
      </c>
      <c r="U41" s="14">
        <v>0</v>
      </c>
      <c r="V41" s="24">
        <v>160000</v>
      </c>
      <c r="W41" s="14"/>
      <c r="X41" s="14"/>
      <c r="Y41" s="14"/>
      <c r="Z41" s="14"/>
      <c r="AA41" s="26"/>
      <c r="AB41" s="24">
        <v>0</v>
      </c>
      <c r="AC41" s="25">
        <v>160000</v>
      </c>
      <c r="AD41" s="14"/>
      <c r="AE41" s="14"/>
      <c r="AF41" s="14"/>
      <c r="AG41" s="14"/>
      <c r="AH41" s="14"/>
      <c r="AI41" s="14"/>
      <c r="AJ41" s="27">
        <v>0</v>
      </c>
      <c r="AK41" s="14"/>
      <c r="AL41" s="14">
        <v>0</v>
      </c>
      <c r="AM41" s="14">
        <v>0</v>
      </c>
      <c r="AN41" s="14">
        <v>0</v>
      </c>
      <c r="AO41" s="14">
        <v>0</v>
      </c>
      <c r="AP41" s="14">
        <v>0</v>
      </c>
      <c r="AQ41" s="14">
        <v>0</v>
      </c>
      <c r="AR41" s="24">
        <v>0</v>
      </c>
      <c r="AS41" s="25">
        <v>160000</v>
      </c>
      <c r="AT41" t="s">
        <v>118</v>
      </c>
      <c r="AU41" t="s">
        <v>343</v>
      </c>
      <c r="AV41" t="s">
        <v>343</v>
      </c>
      <c r="AW41" t="s">
        <v>327</v>
      </c>
      <c r="AX41" t="s">
        <v>391</v>
      </c>
    </row>
    <row r="42" spans="1:51" x14ac:dyDescent="0.25">
      <c r="A42">
        <v>41</v>
      </c>
      <c r="B42">
        <v>2017</v>
      </c>
      <c r="C42" t="s">
        <v>119</v>
      </c>
      <c r="D42" t="s">
        <v>120</v>
      </c>
      <c r="E42" t="s">
        <v>121</v>
      </c>
      <c r="F42" t="s">
        <v>122</v>
      </c>
      <c r="G42" t="s">
        <v>283</v>
      </c>
      <c r="H42" t="s">
        <v>744</v>
      </c>
      <c r="I42" t="s">
        <v>232</v>
      </c>
      <c r="J42" t="s">
        <v>229</v>
      </c>
      <c r="K42" t="s">
        <v>331</v>
      </c>
      <c r="L42">
        <v>0.1</v>
      </c>
      <c r="N42" s="14">
        <v>0</v>
      </c>
      <c r="O42" s="14">
        <v>0</v>
      </c>
      <c r="P42" s="14">
        <v>0</v>
      </c>
      <c r="Q42" s="14">
        <v>0</v>
      </c>
      <c r="R42" s="14">
        <v>0</v>
      </c>
      <c r="S42" s="14">
        <v>0</v>
      </c>
      <c r="T42" s="14">
        <v>0</v>
      </c>
      <c r="U42" s="14">
        <v>0</v>
      </c>
      <c r="V42" s="24">
        <v>0</v>
      </c>
      <c r="W42" s="14"/>
      <c r="X42" s="14"/>
      <c r="Y42" s="14">
        <v>80000</v>
      </c>
      <c r="Z42" s="14"/>
      <c r="AA42" s="26"/>
      <c r="AB42" s="24">
        <v>80000</v>
      </c>
      <c r="AC42" s="25">
        <v>80000</v>
      </c>
      <c r="AD42" s="14"/>
      <c r="AE42" s="14"/>
      <c r="AF42" s="14"/>
      <c r="AG42" s="14"/>
      <c r="AH42" s="14"/>
      <c r="AI42" s="14"/>
      <c r="AJ42" s="27">
        <v>0</v>
      </c>
      <c r="AK42" s="14"/>
      <c r="AL42" s="14">
        <v>0</v>
      </c>
      <c r="AM42" s="14">
        <v>0</v>
      </c>
      <c r="AN42" s="14">
        <v>0</v>
      </c>
      <c r="AO42" s="14">
        <v>0</v>
      </c>
      <c r="AP42" s="14">
        <v>0</v>
      </c>
      <c r="AQ42" s="14">
        <v>0</v>
      </c>
      <c r="AR42" s="24">
        <v>0</v>
      </c>
      <c r="AS42" s="25">
        <v>80000</v>
      </c>
      <c r="AT42" t="s">
        <v>123</v>
      </c>
      <c r="AU42" t="s">
        <v>229</v>
      </c>
      <c r="AV42" t="s">
        <v>229</v>
      </c>
      <c r="AW42" t="s">
        <v>234</v>
      </c>
      <c r="AX42" t="s">
        <v>728</v>
      </c>
      <c r="AY42" t="s">
        <v>299</v>
      </c>
    </row>
    <row r="43" spans="1:51" x14ac:dyDescent="0.25">
      <c r="A43">
        <v>42</v>
      </c>
      <c r="B43">
        <v>2018</v>
      </c>
      <c r="C43" t="s">
        <v>119</v>
      </c>
      <c r="D43" t="s">
        <v>120</v>
      </c>
      <c r="E43" t="s">
        <v>121</v>
      </c>
      <c r="F43" t="s">
        <v>122</v>
      </c>
      <c r="G43" t="s">
        <v>283</v>
      </c>
      <c r="H43" t="s">
        <v>744</v>
      </c>
      <c r="I43" t="s">
        <v>232</v>
      </c>
      <c r="J43" t="s">
        <v>229</v>
      </c>
      <c r="K43" t="s">
        <v>331</v>
      </c>
      <c r="L43">
        <v>0.1</v>
      </c>
      <c r="N43" s="14">
        <v>198000</v>
      </c>
      <c r="O43" s="14">
        <v>1080000</v>
      </c>
      <c r="P43" s="14">
        <v>0</v>
      </c>
      <c r="Q43" s="14">
        <v>0</v>
      </c>
      <c r="R43" s="14">
        <v>0</v>
      </c>
      <c r="S43" s="14">
        <v>0</v>
      </c>
      <c r="T43" s="14">
        <v>0</v>
      </c>
      <c r="U43" s="14">
        <v>0</v>
      </c>
      <c r="V43" s="24">
        <v>1278000</v>
      </c>
      <c r="W43" s="14"/>
      <c r="X43" s="14"/>
      <c r="Y43" s="14">
        <v>100000</v>
      </c>
      <c r="Z43" s="14"/>
      <c r="AA43" s="26"/>
      <c r="AB43" s="24">
        <v>100000</v>
      </c>
      <c r="AC43" s="25">
        <v>1378000</v>
      </c>
      <c r="AD43" s="14"/>
      <c r="AE43" s="14"/>
      <c r="AF43" s="14"/>
      <c r="AG43" s="14"/>
      <c r="AH43" s="14"/>
      <c r="AI43" s="14"/>
      <c r="AJ43" s="27">
        <v>0</v>
      </c>
      <c r="AK43" s="14"/>
      <c r="AL43" s="14">
        <v>0</v>
      </c>
      <c r="AM43" s="14">
        <v>0</v>
      </c>
      <c r="AN43" s="14">
        <v>0</v>
      </c>
      <c r="AO43" s="14">
        <v>0</v>
      </c>
      <c r="AP43" s="14">
        <v>0</v>
      </c>
      <c r="AQ43" s="14">
        <v>0</v>
      </c>
      <c r="AR43" s="24">
        <v>0</v>
      </c>
      <c r="AS43" s="25">
        <v>1378000</v>
      </c>
      <c r="AT43" t="s">
        <v>123</v>
      </c>
      <c r="AU43" t="s">
        <v>229</v>
      </c>
      <c r="AV43" t="s">
        <v>229</v>
      </c>
      <c r="AW43" t="s">
        <v>234</v>
      </c>
      <c r="AX43" t="s">
        <v>728</v>
      </c>
      <c r="AY43" t="s">
        <v>299</v>
      </c>
    </row>
    <row r="44" spans="1:51" x14ac:dyDescent="0.25">
      <c r="A44">
        <v>43</v>
      </c>
      <c r="B44">
        <v>2018</v>
      </c>
      <c r="C44" t="s">
        <v>119</v>
      </c>
      <c r="D44" t="s">
        <v>278</v>
      </c>
      <c r="E44" t="s">
        <v>124</v>
      </c>
      <c r="F44" t="s">
        <v>125</v>
      </c>
      <c r="G44" t="s">
        <v>283</v>
      </c>
      <c r="H44" t="s">
        <v>235</v>
      </c>
      <c r="I44">
        <v>43246</v>
      </c>
      <c r="J44" t="s">
        <v>233</v>
      </c>
      <c r="K44" t="s">
        <v>331</v>
      </c>
      <c r="L44">
        <v>0.1</v>
      </c>
      <c r="N44" s="14">
        <v>0</v>
      </c>
      <c r="O44" s="14">
        <v>450000</v>
      </c>
      <c r="P44" s="14">
        <v>0</v>
      </c>
      <c r="Q44" s="14">
        <v>0</v>
      </c>
      <c r="R44" s="14">
        <v>0</v>
      </c>
      <c r="S44" s="14">
        <v>0</v>
      </c>
      <c r="T44" s="14">
        <v>0</v>
      </c>
      <c r="U44" s="14">
        <v>0</v>
      </c>
      <c r="V44" s="24">
        <v>450000</v>
      </c>
      <c r="W44" s="14"/>
      <c r="X44" s="14"/>
      <c r="Y44" s="14"/>
      <c r="Z44" s="14"/>
      <c r="AA44" s="26"/>
      <c r="AB44" s="24">
        <v>0</v>
      </c>
      <c r="AC44" s="25">
        <v>450000</v>
      </c>
      <c r="AD44" s="14"/>
      <c r="AE44" s="14"/>
      <c r="AF44" s="14"/>
      <c r="AG44" s="14"/>
      <c r="AH44" s="14"/>
      <c r="AI44" s="14"/>
      <c r="AJ44" s="27">
        <v>0</v>
      </c>
      <c r="AK44" s="14"/>
      <c r="AL44" s="14">
        <v>0</v>
      </c>
      <c r="AM44" s="14">
        <v>0</v>
      </c>
      <c r="AN44" s="14">
        <v>0</v>
      </c>
      <c r="AO44" s="14">
        <v>0</v>
      </c>
      <c r="AP44" s="14">
        <v>0</v>
      </c>
      <c r="AQ44" s="14">
        <v>0</v>
      </c>
      <c r="AR44" s="24">
        <v>0</v>
      </c>
      <c r="AS44" s="25">
        <v>450000</v>
      </c>
      <c r="AT44" t="s">
        <v>126</v>
      </c>
      <c r="AU44" t="s">
        <v>229</v>
      </c>
      <c r="AV44" t="s">
        <v>229</v>
      </c>
      <c r="AW44" t="s">
        <v>276</v>
      </c>
      <c r="AX44" t="s">
        <v>408</v>
      </c>
    </row>
    <row r="45" spans="1:51" x14ac:dyDescent="0.25">
      <c r="A45">
        <v>44</v>
      </c>
      <c r="B45">
        <v>2017</v>
      </c>
      <c r="C45" t="s">
        <v>119</v>
      </c>
      <c r="D45" t="s">
        <v>120</v>
      </c>
      <c r="E45" t="s">
        <v>127</v>
      </c>
      <c r="F45" t="s">
        <v>128</v>
      </c>
      <c r="G45" t="s">
        <v>283</v>
      </c>
      <c r="H45" t="s">
        <v>236</v>
      </c>
      <c r="I45" t="s">
        <v>237</v>
      </c>
      <c r="J45" t="s">
        <v>233</v>
      </c>
      <c r="K45" t="s">
        <v>331</v>
      </c>
      <c r="L45">
        <v>0.2</v>
      </c>
      <c r="N45" s="14">
        <v>0</v>
      </c>
      <c r="O45" s="14">
        <v>160000</v>
      </c>
      <c r="P45" s="14">
        <v>0</v>
      </c>
      <c r="Q45" s="14">
        <v>0</v>
      </c>
      <c r="R45" s="14">
        <v>0</v>
      </c>
      <c r="S45" s="14">
        <v>0</v>
      </c>
      <c r="T45" s="14">
        <v>0</v>
      </c>
      <c r="U45" s="14">
        <v>0</v>
      </c>
      <c r="V45" s="24">
        <v>160000</v>
      </c>
      <c r="W45" s="14"/>
      <c r="X45" s="14"/>
      <c r="Y45" s="14">
        <v>200000</v>
      </c>
      <c r="Z45" s="14"/>
      <c r="AA45" s="26"/>
      <c r="AB45" s="24">
        <v>200000</v>
      </c>
      <c r="AC45" s="25">
        <v>360000</v>
      </c>
      <c r="AD45" s="14"/>
      <c r="AE45" s="14"/>
      <c r="AF45" s="14"/>
      <c r="AG45" s="14"/>
      <c r="AH45" s="14"/>
      <c r="AI45" s="14"/>
      <c r="AJ45" s="27">
        <v>0</v>
      </c>
      <c r="AK45" s="14"/>
      <c r="AL45" s="14">
        <v>0</v>
      </c>
      <c r="AM45" s="14">
        <v>0</v>
      </c>
      <c r="AN45" s="14">
        <v>0</v>
      </c>
      <c r="AO45" s="14">
        <v>0</v>
      </c>
      <c r="AP45" s="14">
        <v>0</v>
      </c>
      <c r="AQ45" s="14">
        <v>0</v>
      </c>
      <c r="AR45" s="24">
        <v>0</v>
      </c>
      <c r="AS45" s="25">
        <v>360000</v>
      </c>
      <c r="AT45" t="s">
        <v>129</v>
      </c>
      <c r="AU45" t="s">
        <v>229</v>
      </c>
      <c r="AV45" t="s">
        <v>229</v>
      </c>
      <c r="AW45" t="s">
        <v>277</v>
      </c>
      <c r="AX45" t="s">
        <v>408</v>
      </c>
      <c r="AY45" t="s">
        <v>300</v>
      </c>
    </row>
    <row r="46" spans="1:51" x14ac:dyDescent="0.25">
      <c r="A46">
        <v>45</v>
      </c>
      <c r="B46">
        <v>2018</v>
      </c>
      <c r="C46" t="s">
        <v>119</v>
      </c>
      <c r="D46" t="s">
        <v>120</v>
      </c>
      <c r="E46" t="s">
        <v>127</v>
      </c>
      <c r="F46" t="s">
        <v>128</v>
      </c>
      <c r="G46" t="s">
        <v>283</v>
      </c>
      <c r="H46" t="s">
        <v>236</v>
      </c>
      <c r="I46" t="s">
        <v>237</v>
      </c>
      <c r="J46" t="s">
        <v>233</v>
      </c>
      <c r="K46" t="s">
        <v>331</v>
      </c>
      <c r="L46">
        <v>0.2</v>
      </c>
      <c r="N46" s="14">
        <v>80000</v>
      </c>
      <c r="O46" s="14">
        <v>800000</v>
      </c>
      <c r="P46" s="14">
        <v>0</v>
      </c>
      <c r="Q46" s="14">
        <v>0</v>
      </c>
      <c r="R46" s="14">
        <v>0</v>
      </c>
      <c r="S46" s="14">
        <v>0</v>
      </c>
      <c r="T46" s="14">
        <v>0</v>
      </c>
      <c r="U46" s="14">
        <v>0</v>
      </c>
      <c r="V46" s="24">
        <v>880000</v>
      </c>
      <c r="W46" s="14"/>
      <c r="X46" s="14"/>
      <c r="Y46" s="14">
        <v>200000</v>
      </c>
      <c r="Z46" s="14"/>
      <c r="AA46" s="26"/>
      <c r="AB46" s="24">
        <v>200000</v>
      </c>
      <c r="AC46" s="25">
        <v>1080000</v>
      </c>
      <c r="AD46" s="14"/>
      <c r="AE46" s="14"/>
      <c r="AF46" s="14"/>
      <c r="AG46" s="14"/>
      <c r="AH46" s="14"/>
      <c r="AI46" s="14"/>
      <c r="AJ46" s="27">
        <v>0</v>
      </c>
      <c r="AK46" s="14"/>
      <c r="AL46" s="14">
        <v>0</v>
      </c>
      <c r="AM46" s="14">
        <v>0</v>
      </c>
      <c r="AN46" s="14">
        <v>0</v>
      </c>
      <c r="AO46" s="14">
        <v>0</v>
      </c>
      <c r="AP46" s="14">
        <v>0</v>
      </c>
      <c r="AQ46" s="14">
        <v>0</v>
      </c>
      <c r="AR46" s="24">
        <v>0</v>
      </c>
      <c r="AS46" s="25">
        <v>1080000</v>
      </c>
      <c r="AT46" t="s">
        <v>129</v>
      </c>
      <c r="AU46" t="s">
        <v>229</v>
      </c>
      <c r="AV46" t="s">
        <v>229</v>
      </c>
      <c r="AW46" t="s">
        <v>277</v>
      </c>
      <c r="AX46" t="s">
        <v>408</v>
      </c>
      <c r="AY46" t="s">
        <v>300</v>
      </c>
    </row>
    <row r="47" spans="1:51" x14ac:dyDescent="0.25">
      <c r="A47">
        <v>46</v>
      </c>
      <c r="B47">
        <v>2018</v>
      </c>
      <c r="C47" t="s">
        <v>119</v>
      </c>
      <c r="D47" t="s">
        <v>120</v>
      </c>
      <c r="E47" t="s">
        <v>130</v>
      </c>
      <c r="F47" t="s">
        <v>131</v>
      </c>
      <c r="G47" t="s">
        <v>288</v>
      </c>
      <c r="H47" t="s">
        <v>264</v>
      </c>
      <c r="I47" t="s">
        <v>265</v>
      </c>
      <c r="J47" t="s">
        <v>229</v>
      </c>
      <c r="K47" t="s">
        <v>331</v>
      </c>
      <c r="L47">
        <v>0.1</v>
      </c>
      <c r="N47" s="14">
        <v>9000</v>
      </c>
      <c r="O47" s="14">
        <v>45000</v>
      </c>
      <c r="P47" s="14">
        <v>0</v>
      </c>
      <c r="Q47" s="14">
        <v>0</v>
      </c>
      <c r="R47" s="14">
        <v>0</v>
      </c>
      <c r="S47" s="14">
        <v>0</v>
      </c>
      <c r="T47" s="14">
        <v>0</v>
      </c>
      <c r="U47" s="14">
        <v>0</v>
      </c>
      <c r="V47" s="24">
        <v>54000</v>
      </c>
      <c r="W47" s="14"/>
      <c r="X47" s="14"/>
      <c r="Y47" s="14"/>
      <c r="Z47" s="14"/>
      <c r="AA47" s="26"/>
      <c r="AB47" s="24">
        <v>0</v>
      </c>
      <c r="AC47" s="25">
        <v>54000</v>
      </c>
      <c r="AD47" s="14"/>
      <c r="AE47" s="14"/>
      <c r="AF47" s="14"/>
      <c r="AG47" s="14"/>
      <c r="AH47" s="14"/>
      <c r="AI47" s="14"/>
      <c r="AJ47" s="27">
        <v>0</v>
      </c>
      <c r="AK47" s="14"/>
      <c r="AL47" s="14">
        <v>0</v>
      </c>
      <c r="AM47" s="14">
        <v>0</v>
      </c>
      <c r="AN47" s="14">
        <v>0</v>
      </c>
      <c r="AO47" s="14">
        <v>0</v>
      </c>
      <c r="AP47" s="14">
        <v>0</v>
      </c>
      <c r="AQ47" s="14">
        <v>0</v>
      </c>
      <c r="AR47" s="24">
        <v>0</v>
      </c>
      <c r="AS47" s="25">
        <v>54000</v>
      </c>
      <c r="AT47" t="s">
        <v>132</v>
      </c>
      <c r="AU47" t="s">
        <v>229</v>
      </c>
      <c r="AV47" t="s">
        <v>230</v>
      </c>
      <c r="AW47" t="s">
        <v>233</v>
      </c>
      <c r="AX47" t="s">
        <v>718</v>
      </c>
    </row>
    <row r="48" spans="1:51" x14ac:dyDescent="0.25">
      <c r="A48">
        <v>47</v>
      </c>
      <c r="B48">
        <v>2017</v>
      </c>
      <c r="C48" t="s">
        <v>133</v>
      </c>
      <c r="D48" t="s">
        <v>134</v>
      </c>
      <c r="E48" t="s">
        <v>135</v>
      </c>
      <c r="F48" t="s">
        <v>136</v>
      </c>
      <c r="G48" t="s">
        <v>283</v>
      </c>
      <c r="H48" t="s">
        <v>329</v>
      </c>
      <c r="I48">
        <v>2018</v>
      </c>
      <c r="J48" t="s">
        <v>324</v>
      </c>
      <c r="K48" t="s">
        <v>330</v>
      </c>
      <c r="L48">
        <v>0.1</v>
      </c>
      <c r="N48" s="14">
        <v>0</v>
      </c>
      <c r="O48" s="14">
        <v>58500</v>
      </c>
      <c r="P48" s="14">
        <v>0</v>
      </c>
      <c r="Q48" s="14">
        <v>0</v>
      </c>
      <c r="R48" s="14">
        <v>0</v>
      </c>
      <c r="S48" s="14">
        <v>0</v>
      </c>
      <c r="T48" s="14">
        <v>0</v>
      </c>
      <c r="U48" s="14">
        <v>0</v>
      </c>
      <c r="V48" s="24">
        <v>58500</v>
      </c>
      <c r="W48" s="14"/>
      <c r="X48" s="14"/>
      <c r="Y48" s="14">
        <v>35000</v>
      </c>
      <c r="Z48" s="14"/>
      <c r="AA48" s="26"/>
      <c r="AB48" s="24">
        <v>35000</v>
      </c>
      <c r="AC48" s="25">
        <v>93500</v>
      </c>
      <c r="AD48" s="14"/>
      <c r="AE48" s="14"/>
      <c r="AF48" s="14"/>
      <c r="AG48" s="14"/>
      <c r="AH48" s="14"/>
      <c r="AI48" s="14"/>
      <c r="AJ48" s="27">
        <v>0</v>
      </c>
      <c r="AK48" s="14"/>
      <c r="AL48" s="14">
        <v>0</v>
      </c>
      <c r="AM48" s="14">
        <v>0</v>
      </c>
      <c r="AN48" s="14">
        <v>0</v>
      </c>
      <c r="AO48" s="14">
        <v>0</v>
      </c>
      <c r="AP48" s="14">
        <v>0</v>
      </c>
      <c r="AQ48" s="14">
        <v>0</v>
      </c>
      <c r="AR48" s="24">
        <v>0</v>
      </c>
      <c r="AS48" s="25">
        <v>93500</v>
      </c>
      <c r="AT48" t="s">
        <v>137</v>
      </c>
      <c r="AU48" t="s">
        <v>324</v>
      </c>
      <c r="AV48" t="s">
        <v>324</v>
      </c>
      <c r="AW48" t="s">
        <v>324</v>
      </c>
    </row>
    <row r="49" spans="1:51" x14ac:dyDescent="0.25">
      <c r="A49">
        <v>48</v>
      </c>
      <c r="B49">
        <v>2018</v>
      </c>
      <c r="C49" t="s">
        <v>133</v>
      </c>
      <c r="D49" t="s">
        <v>134</v>
      </c>
      <c r="E49" t="s">
        <v>135</v>
      </c>
      <c r="F49" t="s">
        <v>136</v>
      </c>
      <c r="G49" t="s">
        <v>283</v>
      </c>
      <c r="H49" t="s">
        <v>329</v>
      </c>
      <c r="I49">
        <v>2018</v>
      </c>
      <c r="J49" t="s">
        <v>324</v>
      </c>
      <c r="K49" t="s">
        <v>330</v>
      </c>
      <c r="L49">
        <v>0.1</v>
      </c>
      <c r="N49" s="14">
        <v>36000</v>
      </c>
      <c r="O49" s="14">
        <v>508500</v>
      </c>
      <c r="P49" s="14">
        <v>0</v>
      </c>
      <c r="Q49" s="14">
        <v>0</v>
      </c>
      <c r="R49" s="14">
        <v>0</v>
      </c>
      <c r="S49" s="14">
        <v>0</v>
      </c>
      <c r="T49" s="14">
        <v>0</v>
      </c>
      <c r="U49" s="14">
        <v>0</v>
      </c>
      <c r="V49" s="24">
        <v>544500</v>
      </c>
      <c r="W49" s="14"/>
      <c r="X49" s="14"/>
      <c r="Y49" s="14">
        <v>45000</v>
      </c>
      <c r="Z49" s="14"/>
      <c r="AA49" s="26"/>
      <c r="AB49" s="24">
        <v>45000</v>
      </c>
      <c r="AC49" s="25">
        <v>589500</v>
      </c>
      <c r="AD49" s="14"/>
      <c r="AE49" s="14"/>
      <c r="AF49" s="14"/>
      <c r="AG49" s="14"/>
      <c r="AH49" s="14"/>
      <c r="AI49" s="14"/>
      <c r="AJ49" s="27">
        <v>0</v>
      </c>
      <c r="AK49" s="14"/>
      <c r="AL49" s="14">
        <v>0</v>
      </c>
      <c r="AM49" s="14">
        <v>0</v>
      </c>
      <c r="AN49" s="14">
        <v>0</v>
      </c>
      <c r="AO49" s="14">
        <v>0</v>
      </c>
      <c r="AP49" s="14">
        <v>0</v>
      </c>
      <c r="AQ49" s="14">
        <v>0</v>
      </c>
      <c r="AR49" s="24">
        <v>0</v>
      </c>
      <c r="AS49" s="25">
        <v>589500</v>
      </c>
      <c r="AT49" t="s">
        <v>137</v>
      </c>
      <c r="AU49" t="s">
        <v>324</v>
      </c>
      <c r="AV49" t="s">
        <v>324</v>
      </c>
      <c r="AW49" t="s">
        <v>324</v>
      </c>
    </row>
    <row r="50" spans="1:51" x14ac:dyDescent="0.25">
      <c r="A50">
        <v>49</v>
      </c>
      <c r="B50">
        <v>2017</v>
      </c>
      <c r="C50" t="s">
        <v>133</v>
      </c>
      <c r="D50" t="s">
        <v>134</v>
      </c>
      <c r="E50" t="s">
        <v>138</v>
      </c>
      <c r="F50" t="s">
        <v>139</v>
      </c>
      <c r="G50" t="s">
        <v>283</v>
      </c>
      <c r="J50" t="s">
        <v>324</v>
      </c>
      <c r="K50" t="s">
        <v>330</v>
      </c>
      <c r="L50">
        <v>0.1</v>
      </c>
      <c r="N50" s="14">
        <v>0</v>
      </c>
      <c r="O50" s="14">
        <v>90000</v>
      </c>
      <c r="P50" s="14">
        <v>0</v>
      </c>
      <c r="Q50" s="14">
        <v>0</v>
      </c>
      <c r="R50" s="14">
        <v>0</v>
      </c>
      <c r="S50" s="14">
        <v>0</v>
      </c>
      <c r="T50" s="14">
        <v>0</v>
      </c>
      <c r="U50" s="14">
        <v>0</v>
      </c>
      <c r="V50" s="24">
        <v>90000</v>
      </c>
      <c r="W50" s="14"/>
      <c r="X50" s="14"/>
      <c r="Y50" s="14"/>
      <c r="Z50" s="14"/>
      <c r="AA50" s="26"/>
      <c r="AB50" s="24">
        <v>0</v>
      </c>
      <c r="AC50" s="25">
        <v>90000</v>
      </c>
      <c r="AD50" s="14"/>
      <c r="AE50" s="14"/>
      <c r="AF50" s="14"/>
      <c r="AG50" s="14"/>
      <c r="AH50" s="14"/>
      <c r="AI50" s="14"/>
      <c r="AJ50" s="27">
        <v>0</v>
      </c>
      <c r="AK50" s="14"/>
      <c r="AL50" s="14">
        <v>0</v>
      </c>
      <c r="AM50" s="14">
        <v>0</v>
      </c>
      <c r="AN50" s="14">
        <v>0</v>
      </c>
      <c r="AO50" s="14">
        <v>0</v>
      </c>
      <c r="AP50" s="14">
        <v>0</v>
      </c>
      <c r="AQ50" s="14">
        <v>0</v>
      </c>
      <c r="AR50" s="24">
        <v>0</v>
      </c>
      <c r="AS50" s="25">
        <v>90000</v>
      </c>
      <c r="AT50" t="s">
        <v>140</v>
      </c>
    </row>
    <row r="51" spans="1:51" x14ac:dyDescent="0.25">
      <c r="A51">
        <v>50</v>
      </c>
      <c r="B51">
        <v>2018</v>
      </c>
      <c r="C51" t="s">
        <v>133</v>
      </c>
      <c r="D51" t="s">
        <v>134</v>
      </c>
      <c r="E51" t="s">
        <v>138</v>
      </c>
      <c r="F51" t="s">
        <v>139</v>
      </c>
      <c r="G51" t="s">
        <v>283</v>
      </c>
      <c r="J51" t="s">
        <v>324</v>
      </c>
      <c r="K51" t="s">
        <v>330</v>
      </c>
      <c r="L51">
        <v>0.1</v>
      </c>
      <c r="N51" s="14">
        <v>0</v>
      </c>
      <c r="O51" s="14">
        <v>1665000</v>
      </c>
      <c r="P51" s="14">
        <v>0</v>
      </c>
      <c r="Q51" s="14">
        <v>0</v>
      </c>
      <c r="R51" s="14">
        <v>0</v>
      </c>
      <c r="S51" s="14">
        <v>0</v>
      </c>
      <c r="T51" s="14">
        <v>0</v>
      </c>
      <c r="U51" s="14">
        <v>0</v>
      </c>
      <c r="V51" s="24">
        <v>1665000</v>
      </c>
      <c r="W51" s="14"/>
      <c r="X51" s="14"/>
      <c r="Y51" s="14">
        <v>50000</v>
      </c>
      <c r="Z51" s="14"/>
      <c r="AA51" s="26"/>
      <c r="AB51" s="24">
        <v>50000</v>
      </c>
      <c r="AC51" s="25">
        <v>1715000</v>
      </c>
      <c r="AD51" s="14"/>
      <c r="AE51" s="14"/>
      <c r="AF51" s="14"/>
      <c r="AG51" s="14"/>
      <c r="AH51" s="14"/>
      <c r="AI51" s="14"/>
      <c r="AJ51" s="27">
        <v>0</v>
      </c>
      <c r="AK51" s="14"/>
      <c r="AL51" s="14">
        <v>0</v>
      </c>
      <c r="AM51" s="14">
        <v>0</v>
      </c>
      <c r="AN51" s="14">
        <v>0</v>
      </c>
      <c r="AO51" s="14">
        <v>0</v>
      </c>
      <c r="AP51" s="14">
        <v>0</v>
      </c>
      <c r="AQ51" s="14">
        <v>0</v>
      </c>
      <c r="AR51" s="24">
        <v>0</v>
      </c>
      <c r="AS51" s="25">
        <v>1715000</v>
      </c>
      <c r="AT51" t="s">
        <v>140</v>
      </c>
    </row>
    <row r="52" spans="1:51" x14ac:dyDescent="0.25">
      <c r="A52">
        <v>51</v>
      </c>
      <c r="B52">
        <v>2017</v>
      </c>
      <c r="C52" t="s">
        <v>133</v>
      </c>
      <c r="D52" t="s">
        <v>134</v>
      </c>
      <c r="E52" t="s">
        <v>141</v>
      </c>
      <c r="F52" t="s">
        <v>142</v>
      </c>
      <c r="G52" t="s">
        <v>283</v>
      </c>
      <c r="H52" t="s">
        <v>325</v>
      </c>
      <c r="I52">
        <v>2018</v>
      </c>
      <c r="J52" t="s">
        <v>324</v>
      </c>
      <c r="K52" t="s">
        <v>330</v>
      </c>
      <c r="L52">
        <v>0.1</v>
      </c>
      <c r="N52" s="14">
        <v>0</v>
      </c>
      <c r="O52" s="14">
        <v>450000</v>
      </c>
      <c r="P52" s="14">
        <v>0</v>
      </c>
      <c r="Q52" s="14">
        <v>0</v>
      </c>
      <c r="R52" s="14">
        <v>0</v>
      </c>
      <c r="S52" s="14">
        <v>0</v>
      </c>
      <c r="T52" s="14">
        <v>0</v>
      </c>
      <c r="U52" s="14">
        <v>0</v>
      </c>
      <c r="V52" s="24">
        <v>450000</v>
      </c>
      <c r="W52" s="14"/>
      <c r="X52" s="14"/>
      <c r="Y52" s="14"/>
      <c r="Z52" s="14"/>
      <c r="AA52" s="26"/>
      <c r="AB52" s="24">
        <v>0</v>
      </c>
      <c r="AC52" s="25">
        <v>450000</v>
      </c>
      <c r="AD52" s="14"/>
      <c r="AE52" s="14"/>
      <c r="AF52" s="14"/>
      <c r="AG52" s="14"/>
      <c r="AH52" s="14"/>
      <c r="AI52" s="14"/>
      <c r="AJ52" s="27">
        <v>0</v>
      </c>
      <c r="AK52" s="14"/>
      <c r="AL52" s="14">
        <v>0</v>
      </c>
      <c r="AM52" s="14">
        <v>0</v>
      </c>
      <c r="AN52" s="14">
        <v>0</v>
      </c>
      <c r="AO52" s="14">
        <v>0</v>
      </c>
      <c r="AP52" s="14">
        <v>0</v>
      </c>
      <c r="AQ52" s="14">
        <v>0</v>
      </c>
      <c r="AR52" s="24">
        <v>0</v>
      </c>
      <c r="AS52" s="25">
        <v>450000</v>
      </c>
      <c r="AT52" t="s">
        <v>143</v>
      </c>
      <c r="AU52" t="s">
        <v>324</v>
      </c>
      <c r="AV52" t="s">
        <v>324</v>
      </c>
      <c r="AW52" t="s">
        <v>324</v>
      </c>
    </row>
    <row r="53" spans="1:51" x14ac:dyDescent="0.25">
      <c r="A53">
        <v>52</v>
      </c>
      <c r="B53">
        <v>2018</v>
      </c>
      <c r="C53" t="s">
        <v>133</v>
      </c>
      <c r="D53" t="s">
        <v>134</v>
      </c>
      <c r="E53" t="s">
        <v>141</v>
      </c>
      <c r="F53" t="s">
        <v>142</v>
      </c>
      <c r="G53" t="s">
        <v>283</v>
      </c>
      <c r="H53" t="s">
        <v>325</v>
      </c>
      <c r="I53">
        <v>2018</v>
      </c>
      <c r="J53" t="s">
        <v>324</v>
      </c>
      <c r="K53" t="s">
        <v>330</v>
      </c>
      <c r="L53">
        <v>0.1</v>
      </c>
      <c r="N53" s="14">
        <v>166500</v>
      </c>
      <c r="O53" s="14">
        <v>642600</v>
      </c>
      <c r="P53" s="14">
        <v>900</v>
      </c>
      <c r="Q53" s="14">
        <v>0</v>
      </c>
      <c r="R53" s="14">
        <v>0</v>
      </c>
      <c r="S53" s="14">
        <v>0</v>
      </c>
      <c r="T53" s="14">
        <v>0</v>
      </c>
      <c r="U53" s="14">
        <v>0</v>
      </c>
      <c r="V53" s="24">
        <v>810000</v>
      </c>
      <c r="W53" s="14"/>
      <c r="X53" s="14"/>
      <c r="Y53" s="14"/>
      <c r="Z53" s="14"/>
      <c r="AA53" s="26"/>
      <c r="AB53" s="24">
        <v>0</v>
      </c>
      <c r="AC53" s="25">
        <v>810000</v>
      </c>
      <c r="AD53" s="14"/>
      <c r="AE53" s="14"/>
      <c r="AF53" s="14"/>
      <c r="AG53" s="14"/>
      <c r="AH53" s="14"/>
      <c r="AI53" s="14"/>
      <c r="AJ53" s="27">
        <v>0</v>
      </c>
      <c r="AK53" s="14"/>
      <c r="AL53" s="14">
        <v>0</v>
      </c>
      <c r="AM53" s="14">
        <v>0</v>
      </c>
      <c r="AN53" s="14">
        <v>0</v>
      </c>
      <c r="AO53" s="14">
        <v>0</v>
      </c>
      <c r="AP53" s="14">
        <v>0</v>
      </c>
      <c r="AQ53" s="14">
        <v>0</v>
      </c>
      <c r="AR53" s="24">
        <v>0</v>
      </c>
      <c r="AS53" s="25">
        <v>810000</v>
      </c>
      <c r="AT53" t="s">
        <v>143</v>
      </c>
      <c r="AU53" t="s">
        <v>324</v>
      </c>
      <c r="AV53" t="s">
        <v>324</v>
      </c>
      <c r="AW53" t="s">
        <v>324</v>
      </c>
    </row>
    <row r="54" spans="1:51" x14ac:dyDescent="0.25">
      <c r="A54">
        <v>53</v>
      </c>
      <c r="B54">
        <v>2017</v>
      </c>
      <c r="C54" t="s">
        <v>133</v>
      </c>
      <c r="D54" t="s">
        <v>134</v>
      </c>
      <c r="E54" t="s">
        <v>144</v>
      </c>
      <c r="F54" t="s">
        <v>145</v>
      </c>
      <c r="G54" t="s">
        <v>288</v>
      </c>
      <c r="H54" t="s">
        <v>332</v>
      </c>
      <c r="I54">
        <v>2018</v>
      </c>
      <c r="J54" t="s">
        <v>324</v>
      </c>
      <c r="K54" t="s">
        <v>330</v>
      </c>
      <c r="L54">
        <v>0.1</v>
      </c>
      <c r="N54" s="14">
        <v>0</v>
      </c>
      <c r="O54" s="14">
        <v>90000</v>
      </c>
      <c r="P54" s="14">
        <v>0</v>
      </c>
      <c r="Q54" s="14">
        <v>0</v>
      </c>
      <c r="R54" s="14">
        <v>0</v>
      </c>
      <c r="S54" s="14">
        <v>0</v>
      </c>
      <c r="T54" s="14">
        <v>0</v>
      </c>
      <c r="U54" s="14">
        <v>0</v>
      </c>
      <c r="V54" s="24">
        <v>90000</v>
      </c>
      <c r="W54" s="14"/>
      <c r="X54" s="14"/>
      <c r="Y54" s="14"/>
      <c r="Z54" s="14"/>
      <c r="AA54" s="26"/>
      <c r="AB54" s="24">
        <v>0</v>
      </c>
      <c r="AC54" s="25">
        <v>90000</v>
      </c>
      <c r="AD54" s="14"/>
      <c r="AE54" s="14"/>
      <c r="AF54" s="14"/>
      <c r="AG54" s="14"/>
      <c r="AH54" s="14"/>
      <c r="AI54" s="14"/>
      <c r="AJ54" s="27">
        <v>0</v>
      </c>
      <c r="AK54" s="14"/>
      <c r="AL54" s="14">
        <v>0</v>
      </c>
      <c r="AM54" s="14">
        <v>0</v>
      </c>
      <c r="AN54" s="14">
        <v>0</v>
      </c>
      <c r="AO54" s="14">
        <v>0</v>
      </c>
      <c r="AP54" s="14">
        <v>0</v>
      </c>
      <c r="AQ54" s="14">
        <v>0</v>
      </c>
      <c r="AR54" s="24">
        <v>0</v>
      </c>
      <c r="AS54" s="25">
        <v>90000</v>
      </c>
      <c r="AT54" t="s">
        <v>146</v>
      </c>
      <c r="AU54" t="s">
        <v>324</v>
      </c>
      <c r="AV54" t="s">
        <v>324</v>
      </c>
      <c r="AW54" t="s">
        <v>324</v>
      </c>
    </row>
    <row r="55" spans="1:51" x14ac:dyDescent="0.25">
      <c r="A55">
        <v>54</v>
      </c>
      <c r="B55">
        <v>2018</v>
      </c>
      <c r="C55" t="s">
        <v>133</v>
      </c>
      <c r="D55" t="s">
        <v>134</v>
      </c>
      <c r="E55" t="s">
        <v>144</v>
      </c>
      <c r="F55" t="s">
        <v>145</v>
      </c>
      <c r="G55" t="s">
        <v>288</v>
      </c>
      <c r="H55" t="s">
        <v>333</v>
      </c>
      <c r="I55">
        <v>2018</v>
      </c>
      <c r="J55" t="s">
        <v>324</v>
      </c>
      <c r="K55" t="s">
        <v>330</v>
      </c>
      <c r="L55">
        <v>0.1</v>
      </c>
      <c r="N55" s="14">
        <v>0</v>
      </c>
      <c r="O55" s="14">
        <v>765000</v>
      </c>
      <c r="P55" s="14">
        <v>0</v>
      </c>
      <c r="Q55" s="14">
        <v>0</v>
      </c>
      <c r="R55" s="14">
        <v>0</v>
      </c>
      <c r="S55" s="14">
        <v>0</v>
      </c>
      <c r="T55" s="14">
        <v>0</v>
      </c>
      <c r="U55" s="14">
        <v>0</v>
      </c>
      <c r="V55" s="24">
        <v>765000</v>
      </c>
      <c r="W55" s="14"/>
      <c r="X55" s="14"/>
      <c r="Y55" s="14"/>
      <c r="Z55" s="14"/>
      <c r="AA55" s="26"/>
      <c r="AB55" s="24">
        <v>0</v>
      </c>
      <c r="AC55" s="25">
        <v>765000</v>
      </c>
      <c r="AD55" s="14"/>
      <c r="AE55" s="14"/>
      <c r="AF55" s="14"/>
      <c r="AG55" s="14"/>
      <c r="AH55" s="14"/>
      <c r="AI55" s="14"/>
      <c r="AJ55" s="27">
        <v>0</v>
      </c>
      <c r="AK55" s="14"/>
      <c r="AL55" s="14">
        <v>0</v>
      </c>
      <c r="AM55" s="14">
        <v>0</v>
      </c>
      <c r="AN55" s="14">
        <v>0</v>
      </c>
      <c r="AO55" s="14">
        <v>0</v>
      </c>
      <c r="AP55" s="14">
        <v>0</v>
      </c>
      <c r="AQ55" s="14">
        <v>0</v>
      </c>
      <c r="AR55" s="24">
        <v>0</v>
      </c>
      <c r="AS55" s="25">
        <v>765000</v>
      </c>
      <c r="AT55" t="s">
        <v>146</v>
      </c>
      <c r="AU55" t="s">
        <v>327</v>
      </c>
      <c r="AV55" t="s">
        <v>324</v>
      </c>
      <c r="AW55" t="s">
        <v>324</v>
      </c>
    </row>
    <row r="56" spans="1:51" x14ac:dyDescent="0.25">
      <c r="A56">
        <v>55</v>
      </c>
      <c r="B56">
        <v>2018</v>
      </c>
      <c r="C56" t="s">
        <v>133</v>
      </c>
      <c r="D56" t="s">
        <v>134</v>
      </c>
      <c r="E56" t="s">
        <v>147</v>
      </c>
      <c r="F56" t="s">
        <v>148</v>
      </c>
      <c r="G56" t="s">
        <v>283</v>
      </c>
      <c r="H56" t="s">
        <v>326</v>
      </c>
      <c r="I56">
        <v>2018</v>
      </c>
      <c r="J56" t="s">
        <v>324</v>
      </c>
      <c r="K56" t="s">
        <v>330</v>
      </c>
      <c r="L56">
        <v>0.1</v>
      </c>
      <c r="N56" s="14">
        <v>0</v>
      </c>
      <c r="O56" s="14">
        <v>900000</v>
      </c>
      <c r="P56" s="14">
        <v>0</v>
      </c>
      <c r="Q56" s="14">
        <v>0</v>
      </c>
      <c r="R56" s="14">
        <v>0</v>
      </c>
      <c r="S56" s="14">
        <v>0</v>
      </c>
      <c r="T56" s="14">
        <v>0</v>
      </c>
      <c r="U56" s="14">
        <v>0</v>
      </c>
      <c r="V56" s="24">
        <v>900000</v>
      </c>
      <c r="W56" s="14"/>
      <c r="X56" s="14"/>
      <c r="Y56" s="14"/>
      <c r="Z56" s="14"/>
      <c r="AA56" s="26"/>
      <c r="AB56" s="24">
        <v>0</v>
      </c>
      <c r="AC56" s="25">
        <v>900000</v>
      </c>
      <c r="AD56" s="14"/>
      <c r="AE56" s="14"/>
      <c r="AF56" s="14"/>
      <c r="AG56" s="14"/>
      <c r="AH56" s="14"/>
      <c r="AI56" s="14"/>
      <c r="AJ56" s="27">
        <v>0</v>
      </c>
      <c r="AK56" s="14"/>
      <c r="AL56" s="14">
        <v>0</v>
      </c>
      <c r="AM56" s="14">
        <v>0</v>
      </c>
      <c r="AN56" s="14">
        <v>0</v>
      </c>
      <c r="AO56" s="14">
        <v>0</v>
      </c>
      <c r="AP56" s="14">
        <v>0</v>
      </c>
      <c r="AQ56" s="14">
        <v>0</v>
      </c>
      <c r="AR56" s="24">
        <v>0</v>
      </c>
      <c r="AS56" s="25">
        <v>900000</v>
      </c>
      <c r="AT56" t="s">
        <v>149</v>
      </c>
      <c r="AU56" t="s">
        <v>327</v>
      </c>
      <c r="AV56" t="s">
        <v>327</v>
      </c>
      <c r="AW56" t="s">
        <v>324</v>
      </c>
    </row>
    <row r="57" spans="1:51" x14ac:dyDescent="0.25">
      <c r="A57">
        <v>56</v>
      </c>
      <c r="B57">
        <v>2018</v>
      </c>
      <c r="C57" t="s">
        <v>133</v>
      </c>
      <c r="D57" t="s">
        <v>134</v>
      </c>
      <c r="E57" t="s">
        <v>150</v>
      </c>
      <c r="F57" t="s">
        <v>151</v>
      </c>
      <c r="G57" t="s">
        <v>283</v>
      </c>
      <c r="H57" t="s">
        <v>328</v>
      </c>
      <c r="I57">
        <v>2018</v>
      </c>
      <c r="J57" t="s">
        <v>324</v>
      </c>
      <c r="K57" t="s">
        <v>330</v>
      </c>
      <c r="L57">
        <v>0.1</v>
      </c>
      <c r="N57" s="14">
        <v>45000</v>
      </c>
      <c r="O57" s="14">
        <v>720000</v>
      </c>
      <c r="P57" s="14">
        <v>0</v>
      </c>
      <c r="Q57" s="14">
        <v>0</v>
      </c>
      <c r="R57" s="14">
        <v>0</v>
      </c>
      <c r="S57" s="14">
        <v>0</v>
      </c>
      <c r="T57" s="14">
        <v>0</v>
      </c>
      <c r="U57" s="14">
        <v>0</v>
      </c>
      <c r="V57" s="24">
        <v>765000</v>
      </c>
      <c r="W57" s="14"/>
      <c r="X57" s="14"/>
      <c r="Y57" s="14">
        <v>100000</v>
      </c>
      <c r="Z57" s="14"/>
      <c r="AA57" s="26"/>
      <c r="AB57" s="24">
        <v>100000</v>
      </c>
      <c r="AC57" s="25">
        <v>865000</v>
      </c>
      <c r="AD57" s="14"/>
      <c r="AE57" s="14"/>
      <c r="AF57" s="14"/>
      <c r="AG57" s="14"/>
      <c r="AH57" s="14"/>
      <c r="AI57" s="14"/>
      <c r="AJ57" s="27">
        <v>0</v>
      </c>
      <c r="AK57" s="14"/>
      <c r="AL57" s="14">
        <v>0</v>
      </c>
      <c r="AM57" s="14">
        <v>0</v>
      </c>
      <c r="AN57" s="14">
        <v>0</v>
      </c>
      <c r="AO57" s="14">
        <v>0</v>
      </c>
      <c r="AP57" s="14">
        <v>0</v>
      </c>
      <c r="AQ57" s="14">
        <v>0</v>
      </c>
      <c r="AR57" s="24">
        <v>0</v>
      </c>
      <c r="AS57" s="25">
        <v>865000</v>
      </c>
      <c r="AT57" t="s">
        <v>152</v>
      </c>
      <c r="AU57" t="s">
        <v>324</v>
      </c>
      <c r="AV57" t="s">
        <v>324</v>
      </c>
      <c r="AW57" t="s">
        <v>324</v>
      </c>
    </row>
    <row r="58" spans="1:51" x14ac:dyDescent="0.25">
      <c r="A58">
        <v>57</v>
      </c>
      <c r="B58">
        <v>2017</v>
      </c>
      <c r="C58" t="s">
        <v>154</v>
      </c>
      <c r="D58" t="s">
        <v>350</v>
      </c>
      <c r="E58" t="s">
        <v>156</v>
      </c>
      <c r="F58" t="s">
        <v>374</v>
      </c>
      <c r="G58" t="s">
        <v>283</v>
      </c>
      <c r="H58" t="s">
        <v>157</v>
      </c>
      <c r="I58" t="s">
        <v>351</v>
      </c>
      <c r="J58" t="s">
        <v>324</v>
      </c>
      <c r="K58" t="s">
        <v>842</v>
      </c>
      <c r="L58">
        <v>0.2</v>
      </c>
      <c r="N58" s="14">
        <v>0</v>
      </c>
      <c r="O58" s="14">
        <v>57600</v>
      </c>
      <c r="P58" s="14">
        <v>0</v>
      </c>
      <c r="Q58" s="14">
        <v>0</v>
      </c>
      <c r="R58" s="14">
        <v>0</v>
      </c>
      <c r="S58" s="14">
        <v>0</v>
      </c>
      <c r="T58" s="14">
        <v>0</v>
      </c>
      <c r="U58" s="14">
        <v>0</v>
      </c>
      <c r="V58" s="24">
        <v>57600</v>
      </c>
      <c r="W58" s="14"/>
      <c r="X58" s="14"/>
      <c r="Y58" s="14">
        <v>14000</v>
      </c>
      <c r="Z58" s="14"/>
      <c r="AA58" s="26"/>
      <c r="AB58" s="24">
        <v>14000</v>
      </c>
      <c r="AC58" s="25">
        <v>71600</v>
      </c>
      <c r="AD58" s="14"/>
      <c r="AE58" s="14"/>
      <c r="AF58" s="14"/>
      <c r="AG58" s="14"/>
      <c r="AH58" s="14"/>
      <c r="AI58" s="14"/>
      <c r="AJ58" s="27">
        <v>0</v>
      </c>
      <c r="AK58" s="14"/>
      <c r="AL58" s="14">
        <v>0</v>
      </c>
      <c r="AM58" s="14">
        <v>0</v>
      </c>
      <c r="AN58" s="14">
        <v>0</v>
      </c>
      <c r="AO58" s="14">
        <v>0</v>
      </c>
      <c r="AP58" s="14">
        <v>0</v>
      </c>
      <c r="AQ58" s="14">
        <v>0</v>
      </c>
      <c r="AR58" s="24">
        <v>0</v>
      </c>
      <c r="AS58" s="25">
        <v>71600</v>
      </c>
      <c r="AT58" t="s">
        <v>158</v>
      </c>
      <c r="AU58" t="s">
        <v>324</v>
      </c>
      <c r="AV58" t="s">
        <v>352</v>
      </c>
      <c r="AW58" t="s">
        <v>327</v>
      </c>
      <c r="AX58" t="s">
        <v>373</v>
      </c>
    </row>
    <row r="59" spans="1:51" x14ac:dyDescent="0.25">
      <c r="A59">
        <v>58</v>
      </c>
      <c r="B59">
        <v>2018</v>
      </c>
      <c r="C59" t="s">
        <v>154</v>
      </c>
      <c r="D59" t="s">
        <v>350</v>
      </c>
      <c r="E59" t="s">
        <v>156</v>
      </c>
      <c r="F59" t="s">
        <v>374</v>
      </c>
      <c r="G59" t="s">
        <v>283</v>
      </c>
      <c r="H59" t="s">
        <v>157</v>
      </c>
      <c r="I59" t="s">
        <v>351</v>
      </c>
      <c r="J59" t="s">
        <v>324</v>
      </c>
      <c r="K59" t="s">
        <v>842</v>
      </c>
      <c r="L59">
        <v>0.2</v>
      </c>
      <c r="N59" s="14">
        <v>0</v>
      </c>
      <c r="O59" s="14">
        <v>646400</v>
      </c>
      <c r="P59" s="14">
        <v>0</v>
      </c>
      <c r="Q59" s="14">
        <v>44800</v>
      </c>
      <c r="R59" s="14">
        <v>0</v>
      </c>
      <c r="S59" s="14">
        <v>0</v>
      </c>
      <c r="T59" s="14">
        <v>0</v>
      </c>
      <c r="U59" s="14">
        <v>0</v>
      </c>
      <c r="V59" s="24">
        <v>691200</v>
      </c>
      <c r="W59" s="14"/>
      <c r="X59" s="14"/>
      <c r="Y59" s="14">
        <v>36000</v>
      </c>
      <c r="Z59" s="14"/>
      <c r="AA59" s="26"/>
      <c r="AB59" s="24">
        <v>36000</v>
      </c>
      <c r="AC59" s="25">
        <v>727200</v>
      </c>
      <c r="AD59" s="14"/>
      <c r="AE59" s="14"/>
      <c r="AF59" s="14"/>
      <c r="AG59" s="14"/>
      <c r="AH59" s="14"/>
      <c r="AI59" s="14"/>
      <c r="AJ59" s="27">
        <v>0</v>
      </c>
      <c r="AK59" s="14"/>
      <c r="AL59" s="14">
        <v>0</v>
      </c>
      <c r="AM59" s="14">
        <v>0</v>
      </c>
      <c r="AN59" s="14">
        <v>0</v>
      </c>
      <c r="AO59" s="14">
        <v>0</v>
      </c>
      <c r="AP59" s="14">
        <v>0</v>
      </c>
      <c r="AQ59" s="14">
        <v>0</v>
      </c>
      <c r="AR59" s="24">
        <v>0</v>
      </c>
      <c r="AS59" s="25">
        <v>727200</v>
      </c>
      <c r="AT59" t="s">
        <v>158</v>
      </c>
      <c r="AU59" t="s">
        <v>324</v>
      </c>
      <c r="AV59" t="s">
        <v>352</v>
      </c>
      <c r="AW59" t="s">
        <v>327</v>
      </c>
      <c r="AX59" t="s">
        <v>373</v>
      </c>
    </row>
    <row r="60" spans="1:51" x14ac:dyDescent="0.25">
      <c r="A60">
        <v>59</v>
      </c>
      <c r="B60">
        <v>2018</v>
      </c>
      <c r="C60" t="s">
        <v>154</v>
      </c>
      <c r="D60" t="s">
        <v>155</v>
      </c>
      <c r="E60" t="s">
        <v>159</v>
      </c>
      <c r="F60" t="s">
        <v>375</v>
      </c>
      <c r="G60" t="s">
        <v>283</v>
      </c>
      <c r="H60" t="s">
        <v>353</v>
      </c>
      <c r="I60" t="s">
        <v>354</v>
      </c>
      <c r="J60" t="s">
        <v>327</v>
      </c>
      <c r="K60" t="s">
        <v>842</v>
      </c>
      <c r="L60">
        <v>0.2</v>
      </c>
      <c r="N60" s="14">
        <v>0</v>
      </c>
      <c r="O60" s="14">
        <v>800000</v>
      </c>
      <c r="P60" s="14">
        <v>0</v>
      </c>
      <c r="Q60" s="14">
        <v>0</v>
      </c>
      <c r="R60" s="14">
        <v>0</v>
      </c>
      <c r="S60" s="14">
        <v>0</v>
      </c>
      <c r="T60" s="14">
        <v>0</v>
      </c>
      <c r="U60" s="14">
        <v>0</v>
      </c>
      <c r="V60" s="24">
        <v>800000</v>
      </c>
      <c r="W60" s="14"/>
      <c r="X60" s="14"/>
      <c r="Y60" s="14"/>
      <c r="Z60" s="14"/>
      <c r="AA60" s="26"/>
      <c r="AB60" s="24">
        <v>0</v>
      </c>
      <c r="AC60" s="25">
        <v>800000</v>
      </c>
      <c r="AD60" s="14"/>
      <c r="AE60" s="14"/>
      <c r="AF60" s="14"/>
      <c r="AG60" s="14"/>
      <c r="AH60" s="14"/>
      <c r="AI60" s="14"/>
      <c r="AJ60" s="27">
        <v>0</v>
      </c>
      <c r="AK60" s="14"/>
      <c r="AL60" s="14">
        <v>0</v>
      </c>
      <c r="AM60" s="14">
        <v>0</v>
      </c>
      <c r="AN60" s="14">
        <v>0</v>
      </c>
      <c r="AO60" s="14">
        <v>0</v>
      </c>
      <c r="AP60" s="14">
        <v>0</v>
      </c>
      <c r="AQ60" s="14">
        <v>0</v>
      </c>
      <c r="AR60" s="24">
        <v>0</v>
      </c>
      <c r="AS60" s="25">
        <v>800000</v>
      </c>
      <c r="AT60" t="s">
        <v>160</v>
      </c>
      <c r="AU60" t="s">
        <v>327</v>
      </c>
      <c r="AV60" t="s">
        <v>327</v>
      </c>
      <c r="AW60" t="s">
        <v>327</v>
      </c>
      <c r="AX60" t="s">
        <v>723</v>
      </c>
      <c r="AY60" t="s">
        <v>376</v>
      </c>
    </row>
    <row r="61" spans="1:51" x14ac:dyDescent="0.25">
      <c r="A61">
        <v>60</v>
      </c>
      <c r="B61">
        <v>2017</v>
      </c>
      <c r="C61" t="s">
        <v>153</v>
      </c>
      <c r="D61" t="s">
        <v>161</v>
      </c>
      <c r="E61" t="s">
        <v>834</v>
      </c>
      <c r="F61" t="s">
        <v>381</v>
      </c>
      <c r="G61" t="s">
        <v>283</v>
      </c>
      <c r="H61" t="s">
        <v>380</v>
      </c>
      <c r="I61">
        <v>43374</v>
      </c>
      <c r="J61" t="s">
        <v>229</v>
      </c>
      <c r="K61" t="s">
        <v>842</v>
      </c>
      <c r="L61">
        <v>0.1</v>
      </c>
      <c r="N61" s="14">
        <v>540000</v>
      </c>
      <c r="O61" s="14">
        <v>720000</v>
      </c>
      <c r="P61" s="14">
        <v>0</v>
      </c>
      <c r="Q61" s="14">
        <v>0</v>
      </c>
      <c r="R61" s="14">
        <v>360000</v>
      </c>
      <c r="S61" s="14">
        <v>360000</v>
      </c>
      <c r="T61" s="14">
        <v>0</v>
      </c>
      <c r="U61" s="14">
        <v>0</v>
      </c>
      <c r="V61" s="24">
        <v>1620000</v>
      </c>
      <c r="W61" s="14"/>
      <c r="X61" s="14"/>
      <c r="Y61" s="14"/>
      <c r="Z61" s="14"/>
      <c r="AA61" s="26"/>
      <c r="AB61" s="24">
        <v>0</v>
      </c>
      <c r="AC61" s="25">
        <v>1620000</v>
      </c>
      <c r="AD61" s="14"/>
      <c r="AE61" s="14"/>
      <c r="AF61" s="14"/>
      <c r="AG61" s="14"/>
      <c r="AH61" s="14"/>
      <c r="AI61" s="14"/>
      <c r="AJ61" s="27">
        <v>0</v>
      </c>
      <c r="AK61" s="14"/>
      <c r="AL61" s="14">
        <v>0</v>
      </c>
      <c r="AM61" s="14">
        <v>0</v>
      </c>
      <c r="AN61" s="14">
        <v>0</v>
      </c>
      <c r="AO61" s="14">
        <v>0</v>
      </c>
      <c r="AP61" s="14">
        <v>0</v>
      </c>
      <c r="AQ61" s="14">
        <v>0</v>
      </c>
      <c r="AR61" s="24">
        <v>0</v>
      </c>
      <c r="AS61" s="25">
        <v>1620000</v>
      </c>
      <c r="AT61" t="s">
        <v>163</v>
      </c>
      <c r="AU61" t="s">
        <v>229</v>
      </c>
      <c r="AV61" t="s">
        <v>229</v>
      </c>
      <c r="AW61" t="s">
        <v>327</v>
      </c>
      <c r="AX61" t="s">
        <v>379</v>
      </c>
      <c r="AY61" t="s">
        <v>537</v>
      </c>
    </row>
    <row r="62" spans="1:51" x14ac:dyDescent="0.25">
      <c r="A62">
        <v>61</v>
      </c>
      <c r="B62">
        <v>2018</v>
      </c>
      <c r="C62" t="s">
        <v>153</v>
      </c>
      <c r="D62" t="s">
        <v>161</v>
      </c>
      <c r="E62" t="s">
        <v>834</v>
      </c>
      <c r="F62" t="s">
        <v>381</v>
      </c>
      <c r="G62" t="s">
        <v>283</v>
      </c>
      <c r="H62" t="s">
        <v>380</v>
      </c>
      <c r="I62">
        <v>43374</v>
      </c>
      <c r="J62" t="s">
        <v>229</v>
      </c>
      <c r="K62" t="s">
        <v>842</v>
      </c>
      <c r="L62">
        <v>0.1</v>
      </c>
      <c r="N62" s="14">
        <v>900000</v>
      </c>
      <c r="O62" s="14">
        <v>1530000</v>
      </c>
      <c r="P62" s="14">
        <v>0</v>
      </c>
      <c r="Q62" s="14">
        <v>0</v>
      </c>
      <c r="R62" s="14">
        <v>900000</v>
      </c>
      <c r="S62" s="14">
        <v>900000</v>
      </c>
      <c r="T62" s="14">
        <v>0</v>
      </c>
      <c r="U62" s="14">
        <v>0</v>
      </c>
      <c r="V62" s="24">
        <v>3330000</v>
      </c>
      <c r="W62" s="14"/>
      <c r="X62" s="14"/>
      <c r="Y62" s="14"/>
      <c r="Z62" s="14"/>
      <c r="AA62" s="26"/>
      <c r="AB62" s="24">
        <v>0</v>
      </c>
      <c r="AC62" s="25">
        <v>3330000</v>
      </c>
      <c r="AD62" s="14"/>
      <c r="AE62" s="14">
        <v>950000</v>
      </c>
      <c r="AF62" s="14"/>
      <c r="AG62" s="14"/>
      <c r="AH62" s="14"/>
      <c r="AI62" s="14"/>
      <c r="AJ62" s="27">
        <v>950000</v>
      </c>
      <c r="AK62" s="14"/>
      <c r="AL62" s="14">
        <v>0</v>
      </c>
      <c r="AM62" s="14">
        <v>0</v>
      </c>
      <c r="AN62" s="14">
        <v>0</v>
      </c>
      <c r="AO62" s="14">
        <v>0</v>
      </c>
      <c r="AP62" s="14">
        <v>0</v>
      </c>
      <c r="AQ62" s="14">
        <v>0</v>
      </c>
      <c r="AR62" s="24">
        <v>0</v>
      </c>
      <c r="AS62" s="25">
        <v>2380000</v>
      </c>
      <c r="AT62" t="s">
        <v>163</v>
      </c>
      <c r="AU62" t="s">
        <v>229</v>
      </c>
      <c r="AV62" t="s">
        <v>229</v>
      </c>
      <c r="AW62" t="s">
        <v>327</v>
      </c>
      <c r="AX62" t="s">
        <v>379</v>
      </c>
      <c r="AY62" t="s">
        <v>537</v>
      </c>
    </row>
    <row r="63" spans="1:51" x14ac:dyDescent="0.25">
      <c r="A63">
        <v>62</v>
      </c>
      <c r="B63">
        <v>2018</v>
      </c>
      <c r="C63" t="s">
        <v>153</v>
      </c>
      <c r="D63" t="s">
        <v>161</v>
      </c>
      <c r="E63" t="s">
        <v>162</v>
      </c>
      <c r="F63" t="s">
        <v>164</v>
      </c>
      <c r="G63" t="s">
        <v>283</v>
      </c>
      <c r="J63" t="s">
        <v>229</v>
      </c>
      <c r="K63" t="s">
        <v>842</v>
      </c>
      <c r="L63">
        <v>0.1</v>
      </c>
      <c r="N63" s="14">
        <v>900000</v>
      </c>
      <c r="O63" s="14">
        <v>2250000</v>
      </c>
      <c r="P63" s="14">
        <v>0</v>
      </c>
      <c r="Q63" s="14">
        <v>0</v>
      </c>
      <c r="R63" s="14">
        <v>0</v>
      </c>
      <c r="S63" s="14">
        <v>0</v>
      </c>
      <c r="T63" s="14">
        <v>0</v>
      </c>
      <c r="U63" s="14">
        <v>0</v>
      </c>
      <c r="V63" s="24">
        <v>3150000</v>
      </c>
      <c r="W63" s="14"/>
      <c r="X63" s="14"/>
      <c r="Y63" s="14"/>
      <c r="Z63" s="14"/>
      <c r="AA63" s="26"/>
      <c r="AB63" s="24">
        <v>0</v>
      </c>
      <c r="AC63" s="25">
        <v>3150000</v>
      </c>
      <c r="AD63" s="14"/>
      <c r="AE63" s="14">
        <v>300000</v>
      </c>
      <c r="AF63" s="14"/>
      <c r="AG63" s="14"/>
      <c r="AH63" s="14"/>
      <c r="AI63" s="14"/>
      <c r="AJ63" s="27">
        <v>300000</v>
      </c>
      <c r="AK63" s="14"/>
      <c r="AL63" s="14">
        <v>0</v>
      </c>
      <c r="AM63" s="14">
        <v>0</v>
      </c>
      <c r="AN63" s="14">
        <v>0</v>
      </c>
      <c r="AO63" s="14">
        <v>0</v>
      </c>
      <c r="AP63" s="14">
        <v>0</v>
      </c>
      <c r="AQ63" s="14">
        <v>0</v>
      </c>
      <c r="AR63" s="24">
        <v>0</v>
      </c>
      <c r="AS63" s="25">
        <v>2850000</v>
      </c>
      <c r="AT63" t="s">
        <v>165</v>
      </c>
    </row>
    <row r="64" spans="1:51" x14ac:dyDescent="0.25">
      <c r="A64">
        <v>63</v>
      </c>
      <c r="B64">
        <v>2018</v>
      </c>
      <c r="C64" t="s">
        <v>153</v>
      </c>
      <c r="D64" t="s">
        <v>161</v>
      </c>
      <c r="E64" t="s">
        <v>166</v>
      </c>
      <c r="F64" t="s">
        <v>383</v>
      </c>
      <c r="G64" t="s">
        <v>283</v>
      </c>
      <c r="H64" t="s">
        <v>382</v>
      </c>
      <c r="I64">
        <v>43374</v>
      </c>
      <c r="J64" t="s">
        <v>324</v>
      </c>
      <c r="K64" t="s">
        <v>842</v>
      </c>
      <c r="L64">
        <v>0.1</v>
      </c>
      <c r="N64" s="14">
        <v>2466000</v>
      </c>
      <c r="O64" s="14">
        <v>5544000</v>
      </c>
      <c r="P64" s="14">
        <v>0</v>
      </c>
      <c r="Q64" s="14">
        <v>0</v>
      </c>
      <c r="R64" s="14">
        <v>0</v>
      </c>
      <c r="S64" s="14">
        <v>0</v>
      </c>
      <c r="T64" s="14">
        <v>0</v>
      </c>
      <c r="U64" s="14">
        <v>0</v>
      </c>
      <c r="V64" s="24">
        <v>8010000</v>
      </c>
      <c r="W64" s="14"/>
      <c r="X64" s="14"/>
      <c r="Y64" s="14"/>
      <c r="Z64" s="14"/>
      <c r="AA64" s="26"/>
      <c r="AB64" s="24">
        <v>0</v>
      </c>
      <c r="AC64" s="25">
        <v>8010000</v>
      </c>
      <c r="AD64" s="14"/>
      <c r="AE64" s="14"/>
      <c r="AF64" s="14"/>
      <c r="AG64" s="14"/>
      <c r="AH64" s="14"/>
      <c r="AI64" s="14"/>
      <c r="AJ64" s="27">
        <v>0</v>
      </c>
      <c r="AK64" s="14"/>
      <c r="AL64" s="14">
        <v>0</v>
      </c>
      <c r="AM64" s="14">
        <v>0</v>
      </c>
      <c r="AN64" s="14">
        <v>0</v>
      </c>
      <c r="AO64" s="14">
        <v>0</v>
      </c>
      <c r="AP64" s="14">
        <v>0</v>
      </c>
      <c r="AQ64" s="14">
        <v>0</v>
      </c>
      <c r="AR64" s="24">
        <v>0</v>
      </c>
      <c r="AS64" s="25">
        <v>8010000</v>
      </c>
      <c r="AT64" t="s">
        <v>167</v>
      </c>
      <c r="AU64" t="s">
        <v>229</v>
      </c>
      <c r="AV64" t="s">
        <v>229</v>
      </c>
      <c r="AW64" t="s">
        <v>327</v>
      </c>
      <c r="AX64" t="s">
        <v>379</v>
      </c>
    </row>
    <row r="65" spans="1:50" x14ac:dyDescent="0.25">
      <c r="A65">
        <v>64</v>
      </c>
      <c r="B65">
        <v>2017</v>
      </c>
      <c r="C65" t="s">
        <v>153</v>
      </c>
      <c r="D65" t="s">
        <v>161</v>
      </c>
      <c r="E65" t="s">
        <v>168</v>
      </c>
      <c r="F65" t="s">
        <v>169</v>
      </c>
      <c r="G65" t="s">
        <v>283</v>
      </c>
      <c r="J65" t="s">
        <v>324</v>
      </c>
      <c r="K65" t="s">
        <v>842</v>
      </c>
      <c r="L65">
        <v>0.1</v>
      </c>
      <c r="N65" s="14">
        <v>0</v>
      </c>
      <c r="O65" s="14">
        <v>360000</v>
      </c>
      <c r="P65" s="14">
        <v>0</v>
      </c>
      <c r="Q65" s="14">
        <v>0</v>
      </c>
      <c r="R65" s="14">
        <v>0</v>
      </c>
      <c r="S65" s="14">
        <v>0</v>
      </c>
      <c r="T65" s="14">
        <v>0</v>
      </c>
      <c r="U65" s="14">
        <v>0</v>
      </c>
      <c r="V65" s="24">
        <v>360000</v>
      </c>
      <c r="W65" s="14"/>
      <c r="X65" s="14"/>
      <c r="Y65" s="14"/>
      <c r="Z65" s="14"/>
      <c r="AA65" s="26"/>
      <c r="AB65" s="24">
        <v>0</v>
      </c>
      <c r="AC65" s="25">
        <v>360000</v>
      </c>
      <c r="AD65" s="14"/>
      <c r="AE65" s="14"/>
      <c r="AF65" s="14"/>
      <c r="AG65" s="14"/>
      <c r="AH65" s="14"/>
      <c r="AI65" s="14"/>
      <c r="AJ65" s="27">
        <v>0</v>
      </c>
      <c r="AK65" s="14"/>
      <c r="AL65" s="14">
        <v>0</v>
      </c>
      <c r="AM65" s="14">
        <v>0</v>
      </c>
      <c r="AN65" s="14">
        <v>0</v>
      </c>
      <c r="AO65" s="14">
        <v>0</v>
      </c>
      <c r="AP65" s="14">
        <v>0</v>
      </c>
      <c r="AQ65" s="14">
        <v>0</v>
      </c>
      <c r="AR65" s="24">
        <v>0</v>
      </c>
      <c r="AS65" s="25">
        <v>360000</v>
      </c>
      <c r="AT65" t="s">
        <v>170</v>
      </c>
    </row>
    <row r="66" spans="1:50" x14ac:dyDescent="0.25">
      <c r="A66">
        <v>65</v>
      </c>
      <c r="B66">
        <v>2018</v>
      </c>
      <c r="C66" t="s">
        <v>153</v>
      </c>
      <c r="D66" t="s">
        <v>161</v>
      </c>
      <c r="E66" t="s">
        <v>168</v>
      </c>
      <c r="F66" t="s">
        <v>169</v>
      </c>
      <c r="G66" t="s">
        <v>283</v>
      </c>
      <c r="J66" t="s">
        <v>324</v>
      </c>
      <c r="K66" t="s">
        <v>842</v>
      </c>
      <c r="L66">
        <v>0.1</v>
      </c>
      <c r="N66" s="14">
        <v>900000</v>
      </c>
      <c r="O66" s="14">
        <v>3240000</v>
      </c>
      <c r="P66" s="14">
        <v>0</v>
      </c>
      <c r="Q66" s="14">
        <v>0</v>
      </c>
      <c r="R66" s="14">
        <v>0</v>
      </c>
      <c r="S66" s="14">
        <v>0</v>
      </c>
      <c r="T66" s="14">
        <v>0</v>
      </c>
      <c r="U66" s="14">
        <v>0</v>
      </c>
      <c r="V66" s="24">
        <v>4140000</v>
      </c>
      <c r="W66" s="14"/>
      <c r="X66" s="14"/>
      <c r="Y66" s="14"/>
      <c r="Z66" s="14"/>
      <c r="AA66" s="26"/>
      <c r="AB66" s="24">
        <v>0</v>
      </c>
      <c r="AC66" s="25">
        <v>4140000</v>
      </c>
      <c r="AD66" s="14"/>
      <c r="AE66" s="14">
        <v>1000000</v>
      </c>
      <c r="AF66" s="14"/>
      <c r="AG66" s="14"/>
      <c r="AH66" s="14"/>
      <c r="AI66" s="14"/>
      <c r="AJ66" s="27">
        <v>1000000</v>
      </c>
      <c r="AK66" s="14"/>
      <c r="AL66" s="14">
        <v>0</v>
      </c>
      <c r="AM66" s="14">
        <v>0</v>
      </c>
      <c r="AN66" s="14">
        <v>0</v>
      </c>
      <c r="AO66" s="14">
        <v>0</v>
      </c>
      <c r="AP66" s="14">
        <v>0</v>
      </c>
      <c r="AQ66" s="14">
        <v>0</v>
      </c>
      <c r="AR66" s="24">
        <v>0</v>
      </c>
      <c r="AS66" s="25">
        <v>3140000</v>
      </c>
      <c r="AT66" t="s">
        <v>170</v>
      </c>
    </row>
    <row r="67" spans="1:50" x14ac:dyDescent="0.25">
      <c r="A67">
        <v>66</v>
      </c>
      <c r="B67">
        <v>2018</v>
      </c>
      <c r="C67" t="s">
        <v>153</v>
      </c>
      <c r="D67" t="s">
        <v>161</v>
      </c>
      <c r="E67" t="s">
        <v>171</v>
      </c>
      <c r="F67" t="s">
        <v>172</v>
      </c>
      <c r="G67" t="s">
        <v>283</v>
      </c>
      <c r="J67" t="s">
        <v>327</v>
      </c>
      <c r="K67" t="s">
        <v>842</v>
      </c>
      <c r="L67">
        <v>0.1</v>
      </c>
      <c r="N67" s="14">
        <v>270000</v>
      </c>
      <c r="O67" s="14">
        <v>945000</v>
      </c>
      <c r="P67" s="14">
        <v>0</v>
      </c>
      <c r="Q67" s="14">
        <v>0</v>
      </c>
      <c r="R67" s="14">
        <v>180000</v>
      </c>
      <c r="S67" s="14">
        <v>180000</v>
      </c>
      <c r="T67" s="14">
        <v>0</v>
      </c>
      <c r="U67" s="14">
        <v>0</v>
      </c>
      <c r="V67" s="24">
        <v>1395000</v>
      </c>
      <c r="W67" s="14"/>
      <c r="X67" s="14"/>
      <c r="Y67" s="14"/>
      <c r="Z67" s="14"/>
      <c r="AA67" s="26"/>
      <c r="AB67" s="24">
        <v>0</v>
      </c>
      <c r="AC67" s="25">
        <v>1395000</v>
      </c>
      <c r="AD67" s="14"/>
      <c r="AE67" s="14">
        <v>300000</v>
      </c>
      <c r="AF67" s="14"/>
      <c r="AG67" s="14"/>
      <c r="AH67" s="14"/>
      <c r="AI67" s="14"/>
      <c r="AJ67" s="27">
        <v>300000</v>
      </c>
      <c r="AK67" s="14"/>
      <c r="AL67" s="14">
        <v>0</v>
      </c>
      <c r="AM67" s="14">
        <v>0</v>
      </c>
      <c r="AN67" s="14">
        <v>0</v>
      </c>
      <c r="AO67" s="14">
        <v>0</v>
      </c>
      <c r="AP67" s="14">
        <v>0</v>
      </c>
      <c r="AQ67" s="14">
        <v>0</v>
      </c>
      <c r="AR67" s="24">
        <v>0</v>
      </c>
      <c r="AS67" s="25">
        <v>1095000</v>
      </c>
      <c r="AT67" t="s">
        <v>173</v>
      </c>
    </row>
    <row r="68" spans="1:50" x14ac:dyDescent="0.25">
      <c r="A68">
        <v>67</v>
      </c>
      <c r="B68">
        <v>2018</v>
      </c>
      <c r="C68" t="s">
        <v>153</v>
      </c>
      <c r="D68" t="s">
        <v>161</v>
      </c>
      <c r="E68" t="s">
        <v>174</v>
      </c>
      <c r="F68" s="18" t="s">
        <v>840</v>
      </c>
      <c r="G68" t="s">
        <v>283</v>
      </c>
      <c r="H68" t="s">
        <v>378</v>
      </c>
      <c r="I68">
        <v>43374</v>
      </c>
      <c r="J68" t="s">
        <v>324</v>
      </c>
      <c r="K68" t="s">
        <v>842</v>
      </c>
      <c r="L68">
        <v>0.1</v>
      </c>
      <c r="N68" s="14">
        <v>0</v>
      </c>
      <c r="O68" s="14">
        <v>675000</v>
      </c>
      <c r="P68" s="14">
        <v>0</v>
      </c>
      <c r="Q68" s="14">
        <v>0</v>
      </c>
      <c r="R68" s="14">
        <v>45000</v>
      </c>
      <c r="S68" s="14">
        <v>45000</v>
      </c>
      <c r="T68" s="14">
        <v>0</v>
      </c>
      <c r="U68" s="14">
        <v>0</v>
      </c>
      <c r="V68" s="24">
        <v>720000</v>
      </c>
      <c r="W68" s="14"/>
      <c r="X68" s="14"/>
      <c r="Y68" s="14"/>
      <c r="Z68" s="14"/>
      <c r="AA68" s="26"/>
      <c r="AB68" s="24">
        <v>0</v>
      </c>
      <c r="AC68" s="25">
        <v>720000</v>
      </c>
      <c r="AD68" s="14"/>
      <c r="AE68" s="14">
        <v>30000</v>
      </c>
      <c r="AF68" s="14"/>
      <c r="AG68" s="14"/>
      <c r="AH68" s="14"/>
      <c r="AI68" s="14"/>
      <c r="AJ68" s="27">
        <v>30000</v>
      </c>
      <c r="AK68" s="14"/>
      <c r="AL68" s="14">
        <v>0</v>
      </c>
      <c r="AM68" s="14">
        <v>135000</v>
      </c>
      <c r="AN68" s="14">
        <v>45000</v>
      </c>
      <c r="AO68" s="14">
        <v>90000</v>
      </c>
      <c r="AP68" s="14">
        <v>0</v>
      </c>
      <c r="AQ68" s="14">
        <v>0</v>
      </c>
      <c r="AR68" s="24">
        <v>135000</v>
      </c>
      <c r="AS68" s="25">
        <v>825000</v>
      </c>
      <c r="AT68" t="s">
        <v>175</v>
      </c>
      <c r="AU68" t="s">
        <v>229</v>
      </c>
      <c r="AV68" t="s">
        <v>229</v>
      </c>
      <c r="AW68" t="s">
        <v>327</v>
      </c>
      <c r="AX68" t="s">
        <v>379</v>
      </c>
    </row>
    <row r="69" spans="1:50" x14ac:dyDescent="0.25">
      <c r="A69">
        <v>68</v>
      </c>
      <c r="B69">
        <v>2018</v>
      </c>
      <c r="C69" t="s">
        <v>153</v>
      </c>
      <c r="D69" t="s">
        <v>161</v>
      </c>
      <c r="E69" t="s">
        <v>176</v>
      </c>
      <c r="F69" t="s">
        <v>177</v>
      </c>
      <c r="G69" t="s">
        <v>283</v>
      </c>
      <c r="J69" t="s">
        <v>324</v>
      </c>
      <c r="K69" t="s">
        <v>842</v>
      </c>
      <c r="L69">
        <v>0.1</v>
      </c>
      <c r="N69" s="14">
        <v>0</v>
      </c>
      <c r="O69" s="14">
        <v>1350000</v>
      </c>
      <c r="P69" s="14">
        <v>0</v>
      </c>
      <c r="Q69" s="14">
        <v>0</v>
      </c>
      <c r="R69" s="14">
        <v>0</v>
      </c>
      <c r="S69" s="14">
        <v>0</v>
      </c>
      <c r="T69" s="14">
        <v>0</v>
      </c>
      <c r="U69" s="14">
        <v>0</v>
      </c>
      <c r="V69" s="24">
        <v>1350000</v>
      </c>
      <c r="W69" s="14"/>
      <c r="X69" s="14"/>
      <c r="Y69" s="14"/>
      <c r="Z69" s="14"/>
      <c r="AA69" s="26"/>
      <c r="AB69" s="24">
        <v>0</v>
      </c>
      <c r="AC69" s="25">
        <v>1350000</v>
      </c>
      <c r="AD69" s="14"/>
      <c r="AE69" s="14"/>
      <c r="AF69" s="14">
        <v>400000</v>
      </c>
      <c r="AG69" s="14"/>
      <c r="AH69" s="14"/>
      <c r="AI69" s="14"/>
      <c r="AJ69" s="27">
        <v>400000</v>
      </c>
      <c r="AK69" s="14"/>
      <c r="AL69" s="14">
        <v>0</v>
      </c>
      <c r="AM69" s="14">
        <v>0</v>
      </c>
      <c r="AN69" s="14">
        <v>0</v>
      </c>
      <c r="AO69" s="14">
        <v>0</v>
      </c>
      <c r="AP69" s="14">
        <v>0</v>
      </c>
      <c r="AQ69" s="14">
        <v>0</v>
      </c>
      <c r="AR69" s="24">
        <v>0</v>
      </c>
      <c r="AS69" s="25">
        <v>950000</v>
      </c>
      <c r="AT69" t="s">
        <v>178</v>
      </c>
    </row>
    <row r="70" spans="1:50" x14ac:dyDescent="0.25">
      <c r="A70">
        <v>69</v>
      </c>
      <c r="B70">
        <v>2017</v>
      </c>
      <c r="C70" t="s">
        <v>153</v>
      </c>
      <c r="D70" t="s">
        <v>161</v>
      </c>
      <c r="E70" t="s">
        <v>179</v>
      </c>
      <c r="F70" t="s">
        <v>384</v>
      </c>
      <c r="G70" t="s">
        <v>283</v>
      </c>
      <c r="H70" t="s">
        <v>252</v>
      </c>
      <c r="I70">
        <v>43374</v>
      </c>
      <c r="J70" t="s">
        <v>324</v>
      </c>
      <c r="K70" t="s">
        <v>842</v>
      </c>
      <c r="L70">
        <v>0.1</v>
      </c>
      <c r="N70" s="14">
        <v>0</v>
      </c>
      <c r="O70" s="14">
        <v>90000</v>
      </c>
      <c r="P70" s="14">
        <v>0</v>
      </c>
      <c r="Q70" s="14">
        <v>0</v>
      </c>
      <c r="R70" s="14">
        <v>0</v>
      </c>
      <c r="S70" s="14">
        <v>0</v>
      </c>
      <c r="T70" s="14">
        <v>0</v>
      </c>
      <c r="U70" s="14">
        <v>0</v>
      </c>
      <c r="V70" s="24">
        <v>90000</v>
      </c>
      <c r="W70" s="14"/>
      <c r="X70" s="14"/>
      <c r="Y70" s="14"/>
      <c r="Z70" s="14"/>
      <c r="AA70" s="26"/>
      <c r="AB70" s="24">
        <v>0</v>
      </c>
      <c r="AC70" s="25">
        <v>90000</v>
      </c>
      <c r="AD70" s="14"/>
      <c r="AE70" s="14"/>
      <c r="AF70" s="14"/>
      <c r="AG70" s="14"/>
      <c r="AH70" s="14"/>
      <c r="AI70" s="14"/>
      <c r="AJ70" s="27">
        <v>0</v>
      </c>
      <c r="AK70" s="14"/>
      <c r="AL70" s="14">
        <v>0</v>
      </c>
      <c r="AM70" s="14">
        <v>0</v>
      </c>
      <c r="AN70" s="14">
        <v>0</v>
      </c>
      <c r="AO70" s="14">
        <v>0</v>
      </c>
      <c r="AP70" s="14">
        <v>0</v>
      </c>
      <c r="AQ70" s="14">
        <v>0</v>
      </c>
      <c r="AR70" s="24">
        <v>0</v>
      </c>
      <c r="AS70" s="25">
        <v>90000</v>
      </c>
      <c r="AT70" t="s">
        <v>180</v>
      </c>
      <c r="AU70" t="s">
        <v>229</v>
      </c>
      <c r="AV70" t="s">
        <v>229</v>
      </c>
      <c r="AW70" t="s">
        <v>327</v>
      </c>
      <c r="AX70" t="s">
        <v>379</v>
      </c>
    </row>
    <row r="71" spans="1:50" x14ac:dyDescent="0.25">
      <c r="A71">
        <v>70</v>
      </c>
      <c r="B71">
        <v>2018</v>
      </c>
      <c r="C71" t="s">
        <v>153</v>
      </c>
      <c r="D71" t="s">
        <v>161</v>
      </c>
      <c r="E71" t="s">
        <v>179</v>
      </c>
      <c r="F71" t="s">
        <v>384</v>
      </c>
      <c r="G71" t="s">
        <v>283</v>
      </c>
      <c r="H71" t="s">
        <v>252</v>
      </c>
      <c r="I71">
        <v>43374</v>
      </c>
      <c r="J71" t="s">
        <v>324</v>
      </c>
      <c r="K71" t="s">
        <v>842</v>
      </c>
      <c r="L71">
        <v>0.1</v>
      </c>
      <c r="N71" s="14">
        <v>0</v>
      </c>
      <c r="O71" s="14">
        <v>360000</v>
      </c>
      <c r="P71" s="14">
        <v>0</v>
      </c>
      <c r="Q71" s="14">
        <v>0</v>
      </c>
      <c r="R71" s="14">
        <v>0</v>
      </c>
      <c r="S71" s="14">
        <v>0</v>
      </c>
      <c r="T71" s="14">
        <v>0</v>
      </c>
      <c r="U71" s="14">
        <v>0</v>
      </c>
      <c r="V71" s="24">
        <v>360000</v>
      </c>
      <c r="W71" s="14"/>
      <c r="X71" s="14"/>
      <c r="Y71" s="14"/>
      <c r="Z71" s="14"/>
      <c r="AA71" s="26"/>
      <c r="AB71" s="24">
        <v>0</v>
      </c>
      <c r="AC71" s="25">
        <v>360000</v>
      </c>
      <c r="AD71" s="14"/>
      <c r="AE71" s="14">
        <v>50000</v>
      </c>
      <c r="AF71" s="14"/>
      <c r="AG71" s="14"/>
      <c r="AH71" s="14"/>
      <c r="AI71" s="14"/>
      <c r="AJ71" s="27">
        <v>50000</v>
      </c>
      <c r="AK71" s="14"/>
      <c r="AL71" s="14">
        <v>0</v>
      </c>
      <c r="AM71" s="14">
        <v>0</v>
      </c>
      <c r="AN71" s="14">
        <v>0</v>
      </c>
      <c r="AO71" s="14">
        <v>0</v>
      </c>
      <c r="AP71" s="14">
        <v>0</v>
      </c>
      <c r="AQ71" s="14">
        <v>0</v>
      </c>
      <c r="AR71" s="24">
        <v>0</v>
      </c>
      <c r="AS71" s="25">
        <v>310000</v>
      </c>
      <c r="AT71" t="s">
        <v>180</v>
      </c>
      <c r="AU71" t="s">
        <v>229</v>
      </c>
      <c r="AV71" t="s">
        <v>229</v>
      </c>
      <c r="AW71" t="s">
        <v>327</v>
      </c>
      <c r="AX71" t="s">
        <v>379</v>
      </c>
    </row>
    <row r="72" spans="1:50" x14ac:dyDescent="0.25">
      <c r="A72">
        <v>71</v>
      </c>
      <c r="B72">
        <v>2018</v>
      </c>
      <c r="C72" t="s">
        <v>181</v>
      </c>
      <c r="D72" t="s">
        <v>182</v>
      </c>
      <c r="E72" t="s">
        <v>183</v>
      </c>
      <c r="F72" t="s">
        <v>184</v>
      </c>
      <c r="G72" t="s">
        <v>283</v>
      </c>
      <c r="H72" t="s">
        <v>363</v>
      </c>
      <c r="I72">
        <v>43371</v>
      </c>
      <c r="J72" t="s">
        <v>324</v>
      </c>
      <c r="K72" t="s">
        <v>842</v>
      </c>
      <c r="N72" s="14">
        <v>0</v>
      </c>
      <c r="O72" s="14">
        <v>1330000</v>
      </c>
      <c r="P72" s="14">
        <v>0</v>
      </c>
      <c r="Q72" s="14">
        <v>0</v>
      </c>
      <c r="R72" s="14">
        <v>0</v>
      </c>
      <c r="S72" s="14">
        <v>0</v>
      </c>
      <c r="T72" s="14">
        <v>0</v>
      </c>
      <c r="U72" s="14">
        <v>0</v>
      </c>
      <c r="V72" s="24">
        <v>1330000</v>
      </c>
      <c r="W72" s="14"/>
      <c r="X72" s="14"/>
      <c r="Y72" s="14"/>
      <c r="Z72" s="14"/>
      <c r="AA72" s="26"/>
      <c r="AB72" s="24">
        <v>0</v>
      </c>
      <c r="AC72" s="25">
        <v>1330000</v>
      </c>
      <c r="AD72" s="14"/>
      <c r="AE72" s="14"/>
      <c r="AF72" s="14"/>
      <c r="AG72" s="14"/>
      <c r="AH72" s="14"/>
      <c r="AI72" s="14"/>
      <c r="AJ72" s="27">
        <v>0</v>
      </c>
      <c r="AK72" s="14"/>
      <c r="AL72" s="14">
        <v>0</v>
      </c>
      <c r="AM72" s="14">
        <v>0</v>
      </c>
      <c r="AN72" s="14">
        <v>0</v>
      </c>
      <c r="AO72" s="14">
        <v>0</v>
      </c>
      <c r="AP72" s="14">
        <v>0</v>
      </c>
      <c r="AQ72" s="14">
        <v>0</v>
      </c>
      <c r="AR72" s="24">
        <v>0</v>
      </c>
      <c r="AS72" s="25">
        <v>1330000</v>
      </c>
      <c r="AT72" t="s">
        <v>185</v>
      </c>
      <c r="AU72" t="s">
        <v>327</v>
      </c>
      <c r="AV72" t="s">
        <v>327</v>
      </c>
      <c r="AW72" t="s">
        <v>337</v>
      </c>
      <c r="AX72" t="s">
        <v>336</v>
      </c>
    </row>
    <row r="73" spans="1:50" x14ac:dyDescent="0.25">
      <c r="A73">
        <v>72</v>
      </c>
      <c r="B73">
        <v>2018</v>
      </c>
      <c r="C73" t="s">
        <v>181</v>
      </c>
      <c r="D73" t="s">
        <v>182</v>
      </c>
      <c r="E73" t="s">
        <v>186</v>
      </c>
      <c r="F73" t="s">
        <v>187</v>
      </c>
      <c r="G73" t="s">
        <v>283</v>
      </c>
      <c r="H73" t="s">
        <v>338</v>
      </c>
      <c r="I73" t="s">
        <v>364</v>
      </c>
      <c r="J73" t="s">
        <v>324</v>
      </c>
      <c r="K73" t="s">
        <v>842</v>
      </c>
      <c r="N73" s="14">
        <v>0</v>
      </c>
      <c r="O73" s="14">
        <v>2630000</v>
      </c>
      <c r="P73" s="14">
        <v>0</v>
      </c>
      <c r="Q73" s="14">
        <v>0</v>
      </c>
      <c r="R73" s="14">
        <v>0</v>
      </c>
      <c r="S73" s="14">
        <v>0</v>
      </c>
      <c r="T73" s="14">
        <v>0</v>
      </c>
      <c r="U73" s="14">
        <v>0</v>
      </c>
      <c r="V73" s="24">
        <v>2630000</v>
      </c>
      <c r="W73" s="14"/>
      <c r="X73" s="14"/>
      <c r="Y73" s="14"/>
      <c r="Z73" s="14"/>
      <c r="AA73" s="26"/>
      <c r="AB73" s="24">
        <v>0</v>
      </c>
      <c r="AC73" s="25">
        <v>2630000</v>
      </c>
      <c r="AD73" s="14"/>
      <c r="AE73" s="14"/>
      <c r="AF73" s="14"/>
      <c r="AG73" s="14"/>
      <c r="AH73" s="14"/>
      <c r="AI73" s="14"/>
      <c r="AJ73" s="27">
        <v>0</v>
      </c>
      <c r="AK73" s="14"/>
      <c r="AL73" s="14">
        <v>0</v>
      </c>
      <c r="AM73" s="14">
        <v>0</v>
      </c>
      <c r="AN73" s="14">
        <v>0</v>
      </c>
      <c r="AO73" s="14">
        <v>0</v>
      </c>
      <c r="AP73" s="14">
        <v>0</v>
      </c>
      <c r="AQ73" s="14">
        <v>0</v>
      </c>
      <c r="AR73" s="24">
        <v>0</v>
      </c>
      <c r="AS73" s="25">
        <v>2630000</v>
      </c>
      <c r="AT73" t="s">
        <v>185</v>
      </c>
      <c r="AU73" t="s">
        <v>327</v>
      </c>
      <c r="AV73" t="s">
        <v>327</v>
      </c>
      <c r="AW73" t="s">
        <v>365</v>
      </c>
      <c r="AX73" t="s">
        <v>339</v>
      </c>
    </row>
    <row r="74" spans="1:50" x14ac:dyDescent="0.25">
      <c r="A74">
        <v>73</v>
      </c>
      <c r="B74">
        <v>2018</v>
      </c>
      <c r="C74" t="s">
        <v>181</v>
      </c>
      <c r="D74" t="s">
        <v>182</v>
      </c>
      <c r="E74" t="s">
        <v>188</v>
      </c>
      <c r="F74" t="s">
        <v>189</v>
      </c>
      <c r="G74" t="s">
        <v>283</v>
      </c>
      <c r="H74" t="s">
        <v>340</v>
      </c>
      <c r="I74">
        <v>43252</v>
      </c>
      <c r="J74" t="s">
        <v>324</v>
      </c>
      <c r="K74" t="s">
        <v>842</v>
      </c>
      <c r="N74" s="14">
        <v>0</v>
      </c>
      <c r="O74" s="14">
        <v>3200000</v>
      </c>
      <c r="P74" s="14">
        <v>0</v>
      </c>
      <c r="Q74" s="14">
        <v>0</v>
      </c>
      <c r="R74" s="14">
        <v>0</v>
      </c>
      <c r="S74" s="14">
        <v>0</v>
      </c>
      <c r="T74" s="14">
        <v>0</v>
      </c>
      <c r="U74" s="14">
        <v>0</v>
      </c>
      <c r="V74" s="24">
        <v>3200000</v>
      </c>
      <c r="W74" s="14"/>
      <c r="X74" s="14"/>
      <c r="Y74" s="14"/>
      <c r="Z74" s="14"/>
      <c r="AA74" s="26"/>
      <c r="AB74" s="24">
        <v>0</v>
      </c>
      <c r="AC74" s="25">
        <v>3200000</v>
      </c>
      <c r="AD74" s="14"/>
      <c r="AE74" s="14"/>
      <c r="AF74" s="14"/>
      <c r="AG74" s="14"/>
      <c r="AH74" s="14"/>
      <c r="AI74" s="14"/>
      <c r="AJ74" s="27">
        <v>0</v>
      </c>
      <c r="AK74" s="14"/>
      <c r="AL74" s="14">
        <v>0</v>
      </c>
      <c r="AM74" s="14">
        <v>0</v>
      </c>
      <c r="AN74" s="14">
        <v>0</v>
      </c>
      <c r="AO74" s="14">
        <v>0</v>
      </c>
      <c r="AP74" s="14">
        <v>0</v>
      </c>
      <c r="AQ74" s="14">
        <v>0</v>
      </c>
      <c r="AR74" s="24">
        <v>0</v>
      </c>
      <c r="AS74" s="25">
        <v>3200000</v>
      </c>
      <c r="AT74" t="s">
        <v>185</v>
      </c>
      <c r="AU74" t="s">
        <v>327</v>
      </c>
      <c r="AV74" t="s">
        <v>327</v>
      </c>
      <c r="AX74" t="s">
        <v>341</v>
      </c>
    </row>
    <row r="75" spans="1:50" x14ac:dyDescent="0.25">
      <c r="A75">
        <v>74</v>
      </c>
      <c r="B75">
        <v>2018</v>
      </c>
      <c r="C75" t="s">
        <v>181</v>
      </c>
      <c r="D75" t="s">
        <v>182</v>
      </c>
      <c r="E75" t="s">
        <v>190</v>
      </c>
      <c r="F75" t="s">
        <v>191</v>
      </c>
      <c r="G75" t="s">
        <v>283</v>
      </c>
      <c r="H75" t="s">
        <v>191</v>
      </c>
      <c r="I75" t="s">
        <v>342</v>
      </c>
      <c r="J75" t="s">
        <v>343</v>
      </c>
      <c r="K75" t="s">
        <v>842</v>
      </c>
      <c r="N75" s="14">
        <v>0</v>
      </c>
      <c r="O75" s="14">
        <v>1800000</v>
      </c>
      <c r="P75" s="14">
        <v>0</v>
      </c>
      <c r="Q75" s="14">
        <v>0</v>
      </c>
      <c r="R75" s="14">
        <v>0</v>
      </c>
      <c r="S75" s="14">
        <v>0</v>
      </c>
      <c r="T75" s="14">
        <v>0</v>
      </c>
      <c r="U75" s="14">
        <v>0</v>
      </c>
      <c r="V75" s="24">
        <v>1800000</v>
      </c>
      <c r="W75" s="14"/>
      <c r="X75" s="14"/>
      <c r="Y75" s="14"/>
      <c r="Z75" s="14"/>
      <c r="AA75" s="26"/>
      <c r="AB75" s="24">
        <v>0</v>
      </c>
      <c r="AC75" s="25">
        <v>1800000</v>
      </c>
      <c r="AD75" s="14"/>
      <c r="AE75" s="14"/>
      <c r="AF75" s="14"/>
      <c r="AG75" s="14"/>
      <c r="AH75" s="14"/>
      <c r="AI75" s="14"/>
      <c r="AJ75" s="27">
        <v>0</v>
      </c>
      <c r="AK75" s="14"/>
      <c r="AL75" s="14">
        <v>0</v>
      </c>
      <c r="AM75" s="14">
        <v>0</v>
      </c>
      <c r="AN75" s="14">
        <v>0</v>
      </c>
      <c r="AO75" s="14">
        <v>0</v>
      </c>
      <c r="AP75" s="14">
        <v>0</v>
      </c>
      <c r="AQ75" s="14">
        <v>0</v>
      </c>
      <c r="AR75" s="24">
        <v>0</v>
      </c>
      <c r="AS75" s="25">
        <v>1800000</v>
      </c>
      <c r="AT75" t="s">
        <v>185</v>
      </c>
      <c r="AU75" t="s">
        <v>327</v>
      </c>
      <c r="AV75" t="s">
        <v>327</v>
      </c>
      <c r="AX75" t="s">
        <v>344</v>
      </c>
    </row>
    <row r="76" spans="1:50" x14ac:dyDescent="0.25">
      <c r="A76">
        <v>75</v>
      </c>
      <c r="B76">
        <v>2017</v>
      </c>
      <c r="C76" t="s">
        <v>181</v>
      </c>
      <c r="D76" t="s">
        <v>182</v>
      </c>
      <c r="E76" t="s">
        <v>192</v>
      </c>
      <c r="F76" t="s">
        <v>193</v>
      </c>
      <c r="G76" t="s">
        <v>283</v>
      </c>
      <c r="H76" t="s">
        <v>345</v>
      </c>
      <c r="I76" t="s">
        <v>346</v>
      </c>
      <c r="J76" t="s">
        <v>324</v>
      </c>
      <c r="K76" t="s">
        <v>842</v>
      </c>
      <c r="L76">
        <v>0.2</v>
      </c>
      <c r="N76" s="14">
        <v>0</v>
      </c>
      <c r="O76" s="14">
        <v>0</v>
      </c>
      <c r="P76" s="14">
        <v>0</v>
      </c>
      <c r="Q76" s="14">
        <v>0</v>
      </c>
      <c r="R76" s="14">
        <v>0</v>
      </c>
      <c r="S76" s="14">
        <v>0</v>
      </c>
      <c r="T76" s="14">
        <v>0</v>
      </c>
      <c r="U76" s="14">
        <v>0</v>
      </c>
      <c r="V76" s="24">
        <v>0</v>
      </c>
      <c r="W76" s="14"/>
      <c r="X76" s="14"/>
      <c r="Y76" s="14"/>
      <c r="Z76" s="14"/>
      <c r="AA76" s="26"/>
      <c r="AB76" s="24">
        <v>0</v>
      </c>
      <c r="AC76" s="25">
        <v>0</v>
      </c>
      <c r="AD76" s="14"/>
      <c r="AE76" s="14"/>
      <c r="AF76" s="14"/>
      <c r="AG76" s="14"/>
      <c r="AH76" s="14"/>
      <c r="AI76" s="14"/>
      <c r="AJ76" s="27">
        <v>0</v>
      </c>
      <c r="AK76" s="14"/>
      <c r="AL76" s="14">
        <v>0</v>
      </c>
      <c r="AM76" s="14">
        <v>6000000</v>
      </c>
      <c r="AN76" s="14">
        <v>6000000</v>
      </c>
      <c r="AO76" s="14">
        <v>0</v>
      </c>
      <c r="AP76" s="14">
        <v>0</v>
      </c>
      <c r="AQ76" s="14">
        <v>0</v>
      </c>
      <c r="AR76" s="24">
        <v>6000000</v>
      </c>
      <c r="AS76" s="25">
        <v>6000000</v>
      </c>
      <c r="AT76" t="s">
        <v>194</v>
      </c>
      <c r="AU76" t="s">
        <v>327</v>
      </c>
      <c r="AV76" t="s">
        <v>327</v>
      </c>
    </row>
    <row r="77" spans="1:50" x14ac:dyDescent="0.25">
      <c r="A77">
        <v>76</v>
      </c>
      <c r="B77">
        <v>2018</v>
      </c>
      <c r="C77" t="s">
        <v>181</v>
      </c>
      <c r="D77" t="s">
        <v>182</v>
      </c>
      <c r="E77" t="s">
        <v>192</v>
      </c>
      <c r="F77" t="s">
        <v>193</v>
      </c>
      <c r="G77" t="s">
        <v>283</v>
      </c>
      <c r="H77" t="s">
        <v>345</v>
      </c>
      <c r="I77" t="s">
        <v>346</v>
      </c>
      <c r="J77" t="s">
        <v>324</v>
      </c>
      <c r="K77" t="s">
        <v>842</v>
      </c>
      <c r="L77">
        <v>0.2</v>
      </c>
      <c r="N77" s="14">
        <v>0</v>
      </c>
      <c r="O77" s="14">
        <v>3200000</v>
      </c>
      <c r="P77" s="14">
        <v>0</v>
      </c>
      <c r="Q77" s="14">
        <v>0</v>
      </c>
      <c r="R77" s="14">
        <v>0</v>
      </c>
      <c r="S77" s="14">
        <v>0</v>
      </c>
      <c r="T77" s="14">
        <v>0</v>
      </c>
      <c r="U77" s="14">
        <v>0</v>
      </c>
      <c r="V77" s="24">
        <v>3200000</v>
      </c>
      <c r="W77" s="14"/>
      <c r="X77" s="14"/>
      <c r="Y77" s="14"/>
      <c r="Z77" s="14"/>
      <c r="AA77" s="26"/>
      <c r="AB77" s="24">
        <v>0</v>
      </c>
      <c r="AC77" s="25">
        <v>3200000</v>
      </c>
      <c r="AD77" s="14"/>
      <c r="AE77" s="14"/>
      <c r="AF77" s="14"/>
      <c r="AG77" s="14"/>
      <c r="AH77" s="14"/>
      <c r="AI77" s="14"/>
      <c r="AJ77" s="27">
        <v>0</v>
      </c>
      <c r="AK77" s="14"/>
      <c r="AL77" s="14">
        <v>0</v>
      </c>
      <c r="AM77" s="14">
        <v>2800000</v>
      </c>
      <c r="AN77" s="14">
        <v>2800000</v>
      </c>
      <c r="AO77" s="14">
        <v>0</v>
      </c>
      <c r="AP77" s="14">
        <v>0</v>
      </c>
      <c r="AQ77" s="14">
        <v>0</v>
      </c>
      <c r="AR77" s="24">
        <v>2800000</v>
      </c>
      <c r="AS77" s="25">
        <v>6000000</v>
      </c>
      <c r="AT77" t="s">
        <v>194</v>
      </c>
      <c r="AU77" t="s">
        <v>327</v>
      </c>
      <c r="AV77" t="s">
        <v>327</v>
      </c>
    </row>
    <row r="78" spans="1:50" x14ac:dyDescent="0.25">
      <c r="A78">
        <v>77</v>
      </c>
      <c r="B78">
        <v>2018</v>
      </c>
      <c r="C78" t="s">
        <v>181</v>
      </c>
      <c r="D78" t="s">
        <v>182</v>
      </c>
      <c r="E78" t="s">
        <v>195</v>
      </c>
      <c r="F78" t="s">
        <v>196</v>
      </c>
      <c r="G78" t="s">
        <v>283</v>
      </c>
      <c r="H78" t="s">
        <v>347</v>
      </c>
      <c r="I78" t="s">
        <v>342</v>
      </c>
      <c r="J78" t="s">
        <v>324</v>
      </c>
      <c r="K78" t="s">
        <v>842</v>
      </c>
      <c r="L78">
        <v>0.2</v>
      </c>
      <c r="N78" s="14">
        <v>0</v>
      </c>
      <c r="O78" s="14">
        <v>2708000</v>
      </c>
      <c r="P78" s="14">
        <v>0</v>
      </c>
      <c r="Q78" s="14">
        <v>0</v>
      </c>
      <c r="R78" s="14">
        <v>0</v>
      </c>
      <c r="S78" s="14">
        <v>0</v>
      </c>
      <c r="T78" s="14">
        <v>0</v>
      </c>
      <c r="U78" s="14">
        <v>0</v>
      </c>
      <c r="V78" s="24">
        <v>2708000</v>
      </c>
      <c r="W78" s="14"/>
      <c r="X78" s="14"/>
      <c r="Y78" s="14"/>
      <c r="Z78" s="14"/>
      <c r="AA78" s="26"/>
      <c r="AB78" s="24">
        <v>0</v>
      </c>
      <c r="AC78" s="25">
        <v>2708000</v>
      </c>
      <c r="AD78" s="14"/>
      <c r="AE78" s="14"/>
      <c r="AF78" s="14"/>
      <c r="AG78" s="14"/>
      <c r="AH78" s="14"/>
      <c r="AI78" s="14"/>
      <c r="AJ78" s="27">
        <v>0</v>
      </c>
      <c r="AK78" s="14"/>
      <c r="AL78" s="14">
        <v>0</v>
      </c>
      <c r="AM78" s="14">
        <v>0</v>
      </c>
      <c r="AN78" s="14">
        <v>0</v>
      </c>
      <c r="AO78" s="14">
        <v>0</v>
      </c>
      <c r="AP78" s="14">
        <v>0</v>
      </c>
      <c r="AQ78" s="14">
        <v>0</v>
      </c>
      <c r="AR78" s="24">
        <v>0</v>
      </c>
      <c r="AS78" s="25">
        <v>2708000</v>
      </c>
      <c r="AT78" t="s">
        <v>197</v>
      </c>
      <c r="AU78" t="s">
        <v>327</v>
      </c>
      <c r="AV78" t="s">
        <v>327</v>
      </c>
    </row>
    <row r="79" spans="1:50" x14ac:dyDescent="0.25">
      <c r="A79">
        <v>78</v>
      </c>
      <c r="B79">
        <v>2018</v>
      </c>
      <c r="C79" t="s">
        <v>181</v>
      </c>
      <c r="D79" t="s">
        <v>182</v>
      </c>
      <c r="E79" t="s">
        <v>198</v>
      </c>
      <c r="F79" t="s">
        <v>199</v>
      </c>
      <c r="G79" t="s">
        <v>283</v>
      </c>
      <c r="H79" t="s">
        <v>367</v>
      </c>
      <c r="I79" t="s">
        <v>348</v>
      </c>
      <c r="J79" t="s">
        <v>324</v>
      </c>
      <c r="K79" t="s">
        <v>842</v>
      </c>
      <c r="N79" s="14">
        <v>0</v>
      </c>
      <c r="O79" s="14">
        <v>3043000</v>
      </c>
      <c r="P79" s="14">
        <v>0</v>
      </c>
      <c r="Q79" s="14">
        <v>0</v>
      </c>
      <c r="R79" s="14">
        <v>0</v>
      </c>
      <c r="S79" s="14">
        <v>0</v>
      </c>
      <c r="T79" s="14">
        <v>0</v>
      </c>
      <c r="U79" s="14">
        <v>0</v>
      </c>
      <c r="V79" s="24">
        <v>3043000</v>
      </c>
      <c r="W79" s="14"/>
      <c r="X79" s="14"/>
      <c r="Y79" s="14"/>
      <c r="Z79" s="14"/>
      <c r="AA79" s="26"/>
      <c r="AB79" s="24">
        <v>0</v>
      </c>
      <c r="AC79" s="25">
        <v>3043000</v>
      </c>
      <c r="AD79" s="14"/>
      <c r="AE79" s="14"/>
      <c r="AF79" s="14"/>
      <c r="AG79" s="14"/>
      <c r="AH79" s="14"/>
      <c r="AI79" s="14"/>
      <c r="AJ79" s="27">
        <v>0</v>
      </c>
      <c r="AK79" s="14"/>
      <c r="AL79" s="14">
        <v>0</v>
      </c>
      <c r="AM79" s="14">
        <v>0</v>
      </c>
      <c r="AN79" s="14">
        <v>0</v>
      </c>
      <c r="AO79" s="14">
        <v>0</v>
      </c>
      <c r="AP79" s="14">
        <v>0</v>
      </c>
      <c r="AQ79" s="14">
        <v>0</v>
      </c>
      <c r="AR79" s="24">
        <v>0</v>
      </c>
      <c r="AS79" s="25">
        <v>3043000</v>
      </c>
      <c r="AT79" t="s">
        <v>200</v>
      </c>
      <c r="AU79" t="s">
        <v>327</v>
      </c>
      <c r="AV79" t="s">
        <v>327</v>
      </c>
      <c r="AX79" t="s">
        <v>349</v>
      </c>
    </row>
    <row r="80" spans="1:50" x14ac:dyDescent="0.25">
      <c r="A80">
        <v>79</v>
      </c>
      <c r="B80">
        <v>2018</v>
      </c>
      <c r="C80" t="s">
        <v>204</v>
      </c>
      <c r="D80" t="s">
        <v>205</v>
      </c>
      <c r="E80" t="s">
        <v>206</v>
      </c>
      <c r="F80" t="s">
        <v>207</v>
      </c>
      <c r="G80" t="s">
        <v>283</v>
      </c>
      <c r="J80" t="s">
        <v>324</v>
      </c>
      <c r="K80" t="s">
        <v>843</v>
      </c>
      <c r="L80">
        <v>0.2</v>
      </c>
      <c r="N80" s="14">
        <v>0</v>
      </c>
      <c r="O80" s="14">
        <v>168000</v>
      </c>
      <c r="P80" s="14">
        <v>0</v>
      </c>
      <c r="Q80" s="14">
        <v>0</v>
      </c>
      <c r="R80" s="14">
        <v>0</v>
      </c>
      <c r="S80" s="14">
        <v>0</v>
      </c>
      <c r="T80" s="14">
        <v>0</v>
      </c>
      <c r="U80" s="14">
        <v>0</v>
      </c>
      <c r="V80" s="24">
        <v>168000</v>
      </c>
      <c r="W80" s="14"/>
      <c r="X80" s="14"/>
      <c r="Y80" s="14">
        <v>30000</v>
      </c>
      <c r="Z80" s="14"/>
      <c r="AA80" s="26"/>
      <c r="AB80" s="24">
        <v>30000</v>
      </c>
      <c r="AC80" s="25">
        <v>198000</v>
      </c>
      <c r="AD80" s="14"/>
      <c r="AE80" s="14"/>
      <c r="AF80" s="14"/>
      <c r="AG80" s="14"/>
      <c r="AH80" s="14"/>
      <c r="AI80" s="14"/>
      <c r="AJ80" s="27">
        <v>0</v>
      </c>
      <c r="AK80" s="14"/>
      <c r="AL80" s="14">
        <v>0</v>
      </c>
      <c r="AM80" s="14">
        <v>0</v>
      </c>
      <c r="AN80" s="14">
        <v>0</v>
      </c>
      <c r="AO80" s="14">
        <v>0</v>
      </c>
      <c r="AP80" s="14">
        <v>0</v>
      </c>
      <c r="AQ80" s="14">
        <v>0</v>
      </c>
      <c r="AR80" s="24">
        <v>0</v>
      </c>
      <c r="AS80" s="25">
        <v>198000</v>
      </c>
      <c r="AT80" t="s">
        <v>208</v>
      </c>
    </row>
    <row r="81" spans="1:51" x14ac:dyDescent="0.25">
      <c r="A81">
        <v>80</v>
      </c>
      <c r="B81">
        <v>2018</v>
      </c>
      <c r="C81" t="s">
        <v>204</v>
      </c>
      <c r="D81" t="s">
        <v>205</v>
      </c>
      <c r="E81" t="s">
        <v>209</v>
      </c>
      <c r="F81" t="s">
        <v>210</v>
      </c>
      <c r="G81" t="s">
        <v>283</v>
      </c>
      <c r="J81" t="s">
        <v>324</v>
      </c>
      <c r="K81" t="s">
        <v>843</v>
      </c>
      <c r="L81">
        <v>0.2</v>
      </c>
      <c r="N81" s="14">
        <v>0</v>
      </c>
      <c r="O81" s="14">
        <v>928000</v>
      </c>
      <c r="P81" s="14">
        <v>0</v>
      </c>
      <c r="Q81" s="14">
        <v>0</v>
      </c>
      <c r="R81" s="14">
        <v>0</v>
      </c>
      <c r="S81" s="14">
        <v>0</v>
      </c>
      <c r="T81" s="14">
        <v>0</v>
      </c>
      <c r="U81" s="14">
        <v>0</v>
      </c>
      <c r="V81" s="24">
        <v>928000</v>
      </c>
      <c r="W81" s="14"/>
      <c r="X81" s="14"/>
      <c r="Y81" s="14">
        <v>40000</v>
      </c>
      <c r="Z81" s="14"/>
      <c r="AA81" s="26"/>
      <c r="AB81" s="24">
        <v>40000</v>
      </c>
      <c r="AC81" s="25">
        <v>968000</v>
      </c>
      <c r="AD81" s="14"/>
      <c r="AE81" s="14"/>
      <c r="AF81" s="14"/>
      <c r="AG81" s="14"/>
      <c r="AH81" s="14"/>
      <c r="AI81" s="14"/>
      <c r="AJ81" s="27">
        <v>0</v>
      </c>
      <c r="AK81" s="14"/>
      <c r="AL81" s="14">
        <v>0</v>
      </c>
      <c r="AM81" s="14">
        <v>0</v>
      </c>
      <c r="AN81" s="14">
        <v>0</v>
      </c>
      <c r="AO81" s="14">
        <v>0</v>
      </c>
      <c r="AP81" s="14">
        <v>0</v>
      </c>
      <c r="AQ81" s="14">
        <v>0</v>
      </c>
      <c r="AR81" s="24">
        <v>0</v>
      </c>
      <c r="AS81" s="25">
        <v>968000</v>
      </c>
      <c r="AT81" t="s">
        <v>211</v>
      </c>
    </row>
    <row r="82" spans="1:51" x14ac:dyDescent="0.25">
      <c r="A82">
        <v>81</v>
      </c>
      <c r="B82">
        <v>2017</v>
      </c>
      <c r="C82" t="s">
        <v>204</v>
      </c>
      <c r="D82" t="s">
        <v>205</v>
      </c>
      <c r="E82" t="s">
        <v>212</v>
      </c>
      <c r="F82" t="s">
        <v>213</v>
      </c>
      <c r="G82" t="s">
        <v>283</v>
      </c>
      <c r="J82" t="s">
        <v>324</v>
      </c>
      <c r="K82" t="s">
        <v>843</v>
      </c>
      <c r="L82">
        <v>0.3</v>
      </c>
      <c r="N82" s="14">
        <v>0</v>
      </c>
      <c r="O82" s="14">
        <v>21000</v>
      </c>
      <c r="P82" s="14">
        <v>0</v>
      </c>
      <c r="Q82" s="14">
        <v>0</v>
      </c>
      <c r="R82" s="14">
        <v>0</v>
      </c>
      <c r="S82" s="14">
        <v>0</v>
      </c>
      <c r="T82" s="14">
        <v>0</v>
      </c>
      <c r="U82" s="14">
        <v>0</v>
      </c>
      <c r="V82" s="24">
        <v>21000</v>
      </c>
      <c r="W82" s="14"/>
      <c r="X82" s="14"/>
      <c r="Y82" s="14">
        <v>30000</v>
      </c>
      <c r="Z82" s="14"/>
      <c r="AA82" s="26"/>
      <c r="AB82" s="24">
        <v>30000</v>
      </c>
      <c r="AC82" s="25">
        <v>51000</v>
      </c>
      <c r="AD82" s="14"/>
      <c r="AE82" s="14"/>
      <c r="AF82" s="14"/>
      <c r="AG82" s="14"/>
      <c r="AH82" s="14"/>
      <c r="AI82" s="14"/>
      <c r="AJ82" s="27">
        <v>0</v>
      </c>
      <c r="AK82" s="14"/>
      <c r="AL82" s="14">
        <v>0</v>
      </c>
      <c r="AM82" s="14">
        <v>0</v>
      </c>
      <c r="AN82" s="14">
        <v>0</v>
      </c>
      <c r="AO82" s="14">
        <v>0</v>
      </c>
      <c r="AP82" s="14">
        <v>0</v>
      </c>
      <c r="AQ82" s="14">
        <v>0</v>
      </c>
      <c r="AR82" s="24">
        <v>0</v>
      </c>
      <c r="AS82" s="25">
        <v>51000</v>
      </c>
      <c r="AT82" t="s">
        <v>214</v>
      </c>
    </row>
    <row r="83" spans="1:51" x14ac:dyDescent="0.25">
      <c r="A83">
        <v>82</v>
      </c>
      <c r="B83">
        <v>2018</v>
      </c>
      <c r="C83" t="s">
        <v>204</v>
      </c>
      <c r="D83" t="s">
        <v>205</v>
      </c>
      <c r="E83" t="s">
        <v>212</v>
      </c>
      <c r="F83" t="s">
        <v>213</v>
      </c>
      <c r="G83" t="s">
        <v>283</v>
      </c>
      <c r="J83" t="s">
        <v>324</v>
      </c>
      <c r="K83" t="s">
        <v>843</v>
      </c>
      <c r="L83">
        <v>0.3</v>
      </c>
      <c r="N83" s="14">
        <v>0</v>
      </c>
      <c r="O83" s="14">
        <v>238000</v>
      </c>
      <c r="P83" s="14">
        <v>0</v>
      </c>
      <c r="Q83" s="14">
        <v>0</v>
      </c>
      <c r="R83" s="14">
        <v>0</v>
      </c>
      <c r="S83" s="14">
        <v>0</v>
      </c>
      <c r="T83" s="14">
        <v>0</v>
      </c>
      <c r="U83" s="14">
        <v>0</v>
      </c>
      <c r="V83" s="24">
        <v>238000</v>
      </c>
      <c r="W83" s="14"/>
      <c r="X83" s="14"/>
      <c r="Y83" s="14"/>
      <c r="Z83" s="14"/>
      <c r="AA83" s="26"/>
      <c r="AB83" s="24">
        <v>0</v>
      </c>
      <c r="AC83" s="25">
        <v>238000</v>
      </c>
      <c r="AD83" s="14"/>
      <c r="AE83" s="14"/>
      <c r="AF83" s="14"/>
      <c r="AG83" s="14"/>
      <c r="AH83" s="14"/>
      <c r="AI83" s="14"/>
      <c r="AJ83" s="27">
        <v>0</v>
      </c>
      <c r="AK83" s="14"/>
      <c r="AL83" s="14">
        <v>0</v>
      </c>
      <c r="AM83" s="14">
        <v>0</v>
      </c>
      <c r="AN83" s="14">
        <v>0</v>
      </c>
      <c r="AO83" s="14">
        <v>0</v>
      </c>
      <c r="AP83" s="14">
        <v>0</v>
      </c>
      <c r="AQ83" s="14">
        <v>0</v>
      </c>
      <c r="AR83" s="24">
        <v>0</v>
      </c>
      <c r="AS83" s="25">
        <v>238000</v>
      </c>
      <c r="AT83" t="s">
        <v>214</v>
      </c>
    </row>
    <row r="84" spans="1:51" x14ac:dyDescent="0.25">
      <c r="A84">
        <v>83</v>
      </c>
      <c r="B84">
        <v>2017</v>
      </c>
      <c r="C84" t="s">
        <v>204</v>
      </c>
      <c r="D84" t="s">
        <v>205</v>
      </c>
      <c r="E84" t="s">
        <v>215</v>
      </c>
      <c r="F84" t="s">
        <v>216</v>
      </c>
      <c r="G84" t="s">
        <v>283</v>
      </c>
      <c r="J84" t="s">
        <v>324</v>
      </c>
      <c r="K84" t="s">
        <v>843</v>
      </c>
      <c r="L84">
        <v>0.3</v>
      </c>
      <c r="N84" s="14">
        <v>0</v>
      </c>
      <c r="O84" s="14">
        <v>0</v>
      </c>
      <c r="P84" s="14">
        <v>0</v>
      </c>
      <c r="Q84" s="14">
        <v>0</v>
      </c>
      <c r="R84" s="14">
        <v>0</v>
      </c>
      <c r="S84" s="14">
        <v>0</v>
      </c>
      <c r="T84" s="14">
        <v>0</v>
      </c>
      <c r="U84" s="14">
        <v>0</v>
      </c>
      <c r="V84" s="24">
        <v>0</v>
      </c>
      <c r="W84" s="14"/>
      <c r="X84" s="14"/>
      <c r="Y84" s="14">
        <v>130000</v>
      </c>
      <c r="Z84" s="14">
        <v>40000</v>
      </c>
      <c r="AA84" s="26"/>
      <c r="AB84" s="24">
        <v>170000</v>
      </c>
      <c r="AC84" s="25">
        <v>170000</v>
      </c>
      <c r="AD84" s="14"/>
      <c r="AE84" s="14"/>
      <c r="AF84" s="14"/>
      <c r="AG84" s="14"/>
      <c r="AH84" s="14"/>
      <c r="AI84" s="14"/>
      <c r="AJ84" s="27">
        <v>0</v>
      </c>
      <c r="AK84" s="14"/>
      <c r="AL84" s="14">
        <v>0</v>
      </c>
      <c r="AM84" s="14">
        <v>0</v>
      </c>
      <c r="AN84" s="14">
        <v>0</v>
      </c>
      <c r="AO84" s="14">
        <v>0</v>
      </c>
      <c r="AP84" s="14">
        <v>0</v>
      </c>
      <c r="AQ84" s="14">
        <v>0</v>
      </c>
      <c r="AR84" s="24">
        <v>0</v>
      </c>
      <c r="AS84" s="25">
        <v>170000</v>
      </c>
      <c r="AT84" t="s">
        <v>217</v>
      </c>
    </row>
    <row r="85" spans="1:51" x14ac:dyDescent="0.25">
      <c r="A85">
        <v>84</v>
      </c>
      <c r="B85">
        <v>2018</v>
      </c>
      <c r="C85" t="s">
        <v>204</v>
      </c>
      <c r="D85" t="s">
        <v>205</v>
      </c>
      <c r="E85" t="s">
        <v>215</v>
      </c>
      <c r="F85" t="s">
        <v>216</v>
      </c>
      <c r="G85" t="s">
        <v>283</v>
      </c>
      <c r="J85" t="s">
        <v>324</v>
      </c>
      <c r="K85" t="s">
        <v>843</v>
      </c>
      <c r="L85">
        <v>0.3</v>
      </c>
      <c r="N85" s="14">
        <v>0</v>
      </c>
      <c r="O85" s="14">
        <v>882000</v>
      </c>
      <c r="P85" s="14">
        <v>0</v>
      </c>
      <c r="Q85" s="14">
        <v>0</v>
      </c>
      <c r="R85" s="14">
        <v>0</v>
      </c>
      <c r="S85" s="14">
        <v>0</v>
      </c>
      <c r="T85" s="14">
        <v>0</v>
      </c>
      <c r="U85" s="14">
        <v>0</v>
      </c>
      <c r="V85" s="24">
        <v>882000</v>
      </c>
      <c r="W85" s="14"/>
      <c r="X85" s="14"/>
      <c r="Y85" s="14">
        <v>130000</v>
      </c>
      <c r="Z85" s="14">
        <v>40000</v>
      </c>
      <c r="AA85" s="26"/>
      <c r="AB85" s="24">
        <v>170000</v>
      </c>
      <c r="AC85" s="25">
        <v>1052000</v>
      </c>
      <c r="AD85" s="14"/>
      <c r="AE85" s="14"/>
      <c r="AF85" s="14"/>
      <c r="AG85" s="14"/>
      <c r="AH85" s="14"/>
      <c r="AI85" s="14"/>
      <c r="AJ85" s="27">
        <v>0</v>
      </c>
      <c r="AK85" s="14"/>
      <c r="AL85" s="14">
        <v>0</v>
      </c>
      <c r="AM85" s="14">
        <v>0</v>
      </c>
      <c r="AN85" s="14">
        <v>0</v>
      </c>
      <c r="AO85" s="14">
        <v>0</v>
      </c>
      <c r="AP85" s="14">
        <v>0</v>
      </c>
      <c r="AQ85" s="14">
        <v>0</v>
      </c>
      <c r="AR85" s="24">
        <v>0</v>
      </c>
      <c r="AS85" s="25">
        <v>1052000</v>
      </c>
      <c r="AT85" t="s">
        <v>217</v>
      </c>
    </row>
    <row r="86" spans="1:51" x14ac:dyDescent="0.25">
      <c r="A86">
        <v>85</v>
      </c>
      <c r="B86">
        <v>2018</v>
      </c>
      <c r="C86" t="s">
        <v>204</v>
      </c>
      <c r="D86" t="s">
        <v>205</v>
      </c>
      <c r="E86" t="s">
        <v>218</v>
      </c>
      <c r="F86" t="s">
        <v>219</v>
      </c>
      <c r="G86" t="s">
        <v>283</v>
      </c>
      <c r="J86" t="s">
        <v>324</v>
      </c>
      <c r="K86" t="s">
        <v>843</v>
      </c>
      <c r="L86">
        <v>0.3</v>
      </c>
      <c r="N86" s="14">
        <v>0</v>
      </c>
      <c r="O86" s="14">
        <v>511000</v>
      </c>
      <c r="P86" s="14">
        <v>0</v>
      </c>
      <c r="Q86" s="14">
        <v>0</v>
      </c>
      <c r="R86" s="14">
        <v>0</v>
      </c>
      <c r="S86" s="14">
        <v>0</v>
      </c>
      <c r="T86" s="14">
        <v>0</v>
      </c>
      <c r="U86" s="14">
        <v>0</v>
      </c>
      <c r="V86" s="24">
        <v>511000</v>
      </c>
      <c r="W86" s="14"/>
      <c r="X86" s="14"/>
      <c r="Y86" s="14">
        <v>200000</v>
      </c>
      <c r="Z86" s="14">
        <v>70000</v>
      </c>
      <c r="AA86" s="26"/>
      <c r="AB86" s="24">
        <v>270000</v>
      </c>
      <c r="AC86" s="25">
        <v>781000</v>
      </c>
      <c r="AD86" s="14"/>
      <c r="AE86" s="14"/>
      <c r="AF86" s="14"/>
      <c r="AG86" s="14"/>
      <c r="AH86" s="14"/>
      <c r="AI86" s="14"/>
      <c r="AJ86" s="27">
        <v>0</v>
      </c>
      <c r="AK86" s="14"/>
      <c r="AL86" s="14">
        <v>0</v>
      </c>
      <c r="AM86" s="14">
        <v>0</v>
      </c>
      <c r="AN86" s="14">
        <v>0</v>
      </c>
      <c r="AO86" s="14">
        <v>0</v>
      </c>
      <c r="AP86" s="14">
        <v>0</v>
      </c>
      <c r="AQ86" s="14">
        <v>0</v>
      </c>
      <c r="AR86" s="24">
        <v>0</v>
      </c>
      <c r="AS86" s="25">
        <v>781000</v>
      </c>
      <c r="AT86" t="s">
        <v>220</v>
      </c>
    </row>
    <row r="87" spans="1:51" x14ac:dyDescent="0.25">
      <c r="A87">
        <v>86</v>
      </c>
      <c r="B87">
        <v>2017</v>
      </c>
      <c r="C87" t="s">
        <v>201</v>
      </c>
      <c r="D87" t="s">
        <v>202</v>
      </c>
      <c r="E87" t="s">
        <v>203</v>
      </c>
      <c r="F87" t="s">
        <v>412</v>
      </c>
      <c r="G87" t="s">
        <v>283</v>
      </c>
      <c r="H87" t="s">
        <v>238</v>
      </c>
      <c r="I87" t="s">
        <v>290</v>
      </c>
      <c r="J87" t="s">
        <v>229</v>
      </c>
      <c r="K87" t="s">
        <v>331</v>
      </c>
      <c r="L87">
        <v>0.1</v>
      </c>
      <c r="N87" s="14">
        <v>720000</v>
      </c>
      <c r="O87" s="14">
        <v>1800000</v>
      </c>
      <c r="P87" s="14">
        <v>0</v>
      </c>
      <c r="Q87" s="14">
        <v>0</v>
      </c>
      <c r="R87" s="14">
        <v>0</v>
      </c>
      <c r="S87" s="14">
        <v>0</v>
      </c>
      <c r="T87" s="14">
        <v>0</v>
      </c>
      <c r="U87" s="14">
        <v>0</v>
      </c>
      <c r="V87" s="24">
        <v>2520000</v>
      </c>
      <c r="W87" s="14"/>
      <c r="X87" s="14">
        <v>360000</v>
      </c>
      <c r="Y87" s="14">
        <v>70000</v>
      </c>
      <c r="Z87" s="14">
        <v>120000</v>
      </c>
      <c r="AA87" s="26">
        <v>1</v>
      </c>
      <c r="AB87" s="24">
        <v>550000</v>
      </c>
      <c r="AC87" s="25">
        <v>3070000</v>
      </c>
      <c r="AD87" s="14"/>
      <c r="AE87" s="14"/>
      <c r="AF87" s="14"/>
      <c r="AG87" s="14"/>
      <c r="AH87" s="14"/>
      <c r="AI87" s="14"/>
      <c r="AJ87" s="27">
        <v>0</v>
      </c>
      <c r="AK87" s="14"/>
      <c r="AL87" s="14">
        <v>0</v>
      </c>
      <c r="AM87" s="14">
        <v>0</v>
      </c>
      <c r="AN87" s="14">
        <v>0</v>
      </c>
      <c r="AO87" s="14">
        <v>0</v>
      </c>
      <c r="AP87" s="14">
        <v>0</v>
      </c>
      <c r="AQ87" s="14">
        <v>0</v>
      </c>
      <c r="AR87" s="24">
        <v>0</v>
      </c>
      <c r="AS87" s="25">
        <v>3070000</v>
      </c>
      <c r="AT87" t="s">
        <v>413</v>
      </c>
      <c r="AU87" t="s">
        <v>229</v>
      </c>
      <c r="AV87" t="s">
        <v>229</v>
      </c>
      <c r="AW87" t="s">
        <v>239</v>
      </c>
      <c r="AX87" t="s">
        <v>407</v>
      </c>
      <c r="AY87" t="s">
        <v>301</v>
      </c>
    </row>
    <row r="88" spans="1:51" x14ac:dyDescent="0.25">
      <c r="A88">
        <v>87</v>
      </c>
      <c r="B88">
        <v>2018</v>
      </c>
      <c r="C88" t="s">
        <v>201</v>
      </c>
      <c r="D88" t="s">
        <v>202</v>
      </c>
      <c r="E88" t="s">
        <v>203</v>
      </c>
      <c r="F88" t="s">
        <v>412</v>
      </c>
      <c r="G88" t="s">
        <v>283</v>
      </c>
      <c r="H88" t="s">
        <v>238</v>
      </c>
      <c r="I88" t="s">
        <v>290</v>
      </c>
      <c r="J88" t="s">
        <v>229</v>
      </c>
      <c r="K88" t="s">
        <v>331</v>
      </c>
      <c r="L88">
        <v>0.1</v>
      </c>
      <c r="N88" s="14">
        <v>900000</v>
      </c>
      <c r="O88" s="14">
        <v>3600000</v>
      </c>
      <c r="P88" s="14">
        <v>0</v>
      </c>
      <c r="Q88" s="14">
        <v>0</v>
      </c>
      <c r="R88" s="14">
        <v>0</v>
      </c>
      <c r="S88" s="14">
        <v>0</v>
      </c>
      <c r="T88" s="14">
        <v>0</v>
      </c>
      <c r="U88" s="14">
        <v>0</v>
      </c>
      <c r="V88" s="24">
        <v>4500000</v>
      </c>
      <c r="W88" s="14"/>
      <c r="X88" s="14">
        <v>450000</v>
      </c>
      <c r="Y88" s="14">
        <v>1000000</v>
      </c>
      <c r="Z88" s="14">
        <v>165000</v>
      </c>
      <c r="AA88" s="26">
        <v>1</v>
      </c>
      <c r="AB88" s="24">
        <v>1615000</v>
      </c>
      <c r="AC88" s="25">
        <v>6115000</v>
      </c>
      <c r="AD88" s="14"/>
      <c r="AE88" s="14"/>
      <c r="AF88" s="14"/>
      <c r="AG88" s="14"/>
      <c r="AH88" s="14"/>
      <c r="AI88" s="14"/>
      <c r="AJ88" s="27">
        <v>0</v>
      </c>
      <c r="AK88" s="14"/>
      <c r="AL88" s="14">
        <v>0</v>
      </c>
      <c r="AM88" s="14">
        <v>0</v>
      </c>
      <c r="AN88" s="14">
        <v>0</v>
      </c>
      <c r="AO88" s="14">
        <v>0</v>
      </c>
      <c r="AP88" s="14">
        <v>0</v>
      </c>
      <c r="AQ88" s="14">
        <v>0</v>
      </c>
      <c r="AR88" s="24">
        <v>0</v>
      </c>
      <c r="AS88" s="25">
        <v>6115000</v>
      </c>
      <c r="AT88" t="s">
        <v>413</v>
      </c>
      <c r="AU88" t="s">
        <v>229</v>
      </c>
      <c r="AV88" t="s">
        <v>229</v>
      </c>
      <c r="AW88" t="s">
        <v>239</v>
      </c>
      <c r="AX88" t="s">
        <v>407</v>
      </c>
      <c r="AY88" t="s">
        <v>301</v>
      </c>
    </row>
    <row r="89" spans="1:51" x14ac:dyDescent="0.25">
      <c r="A89">
        <v>88</v>
      </c>
      <c r="B89">
        <v>2017</v>
      </c>
      <c r="C89" t="s">
        <v>201</v>
      </c>
      <c r="D89" t="s">
        <v>202</v>
      </c>
      <c r="E89" t="s">
        <v>414</v>
      </c>
      <c r="F89" t="s">
        <v>415</v>
      </c>
      <c r="G89" t="s">
        <v>288</v>
      </c>
      <c r="H89" t="s">
        <v>266</v>
      </c>
      <c r="I89" t="s">
        <v>267</v>
      </c>
      <c r="J89" t="s">
        <v>229</v>
      </c>
      <c r="K89" t="s">
        <v>331</v>
      </c>
      <c r="L89">
        <v>0.1</v>
      </c>
      <c r="N89" s="14">
        <v>270000</v>
      </c>
      <c r="O89" s="14">
        <v>2430000</v>
      </c>
      <c r="P89" s="14">
        <v>0</v>
      </c>
      <c r="Q89" s="14">
        <v>0</v>
      </c>
      <c r="R89" s="14">
        <v>0</v>
      </c>
      <c r="S89" s="14">
        <v>0</v>
      </c>
      <c r="T89" s="14">
        <v>0</v>
      </c>
      <c r="U89" s="14">
        <v>0</v>
      </c>
      <c r="V89" s="24">
        <v>2700000</v>
      </c>
      <c r="W89" s="14"/>
      <c r="X89" s="14">
        <v>2070000</v>
      </c>
      <c r="Y89" s="14"/>
      <c r="Z89" s="14">
        <v>680000</v>
      </c>
      <c r="AA89" s="26">
        <v>5</v>
      </c>
      <c r="AB89" s="24">
        <v>2750000</v>
      </c>
      <c r="AC89" s="25">
        <v>5450000</v>
      </c>
      <c r="AD89" s="14"/>
      <c r="AE89" s="14"/>
      <c r="AF89" s="14"/>
      <c r="AG89" s="14"/>
      <c r="AH89" s="14"/>
      <c r="AI89" s="14"/>
      <c r="AJ89" s="27">
        <v>0</v>
      </c>
      <c r="AK89" s="14"/>
      <c r="AL89" s="14">
        <v>0</v>
      </c>
      <c r="AM89" s="14">
        <v>0</v>
      </c>
      <c r="AN89" s="14">
        <v>0</v>
      </c>
      <c r="AO89" s="14">
        <v>0</v>
      </c>
      <c r="AP89" s="14">
        <v>0</v>
      </c>
      <c r="AQ89" s="14">
        <v>0</v>
      </c>
      <c r="AR89" s="24">
        <v>0</v>
      </c>
      <c r="AS89" s="25">
        <v>5450000</v>
      </c>
      <c r="AT89" t="s">
        <v>416</v>
      </c>
      <c r="AU89" t="s">
        <v>229</v>
      </c>
      <c r="AV89" t="s">
        <v>229</v>
      </c>
      <c r="AW89" t="s">
        <v>268</v>
      </c>
      <c r="AX89" t="s">
        <v>399</v>
      </c>
    </row>
    <row r="90" spans="1:51" x14ac:dyDescent="0.25">
      <c r="A90">
        <v>89</v>
      </c>
      <c r="B90">
        <v>2018</v>
      </c>
      <c r="C90" t="s">
        <v>201</v>
      </c>
      <c r="D90" t="s">
        <v>202</v>
      </c>
      <c r="E90" t="s">
        <v>414</v>
      </c>
      <c r="F90" t="s">
        <v>415</v>
      </c>
      <c r="G90" t="s">
        <v>288</v>
      </c>
      <c r="H90" t="s">
        <v>266</v>
      </c>
      <c r="I90" t="s">
        <v>267</v>
      </c>
      <c r="J90" t="s">
        <v>229</v>
      </c>
      <c r="K90" t="s">
        <v>331</v>
      </c>
      <c r="L90">
        <v>0.1</v>
      </c>
      <c r="N90" s="14">
        <v>900000</v>
      </c>
      <c r="O90" s="14">
        <v>16200000</v>
      </c>
      <c r="P90" s="14">
        <v>0</v>
      </c>
      <c r="Q90" s="14">
        <v>0</v>
      </c>
      <c r="R90" s="14">
        <v>0</v>
      </c>
      <c r="S90" s="14">
        <v>0</v>
      </c>
      <c r="T90" s="14">
        <v>0</v>
      </c>
      <c r="U90" s="14">
        <v>0</v>
      </c>
      <c r="V90" s="24">
        <v>17100000</v>
      </c>
      <c r="W90" s="14"/>
      <c r="X90" s="14">
        <v>2760000</v>
      </c>
      <c r="Y90" s="14"/>
      <c r="Z90" s="14">
        <v>920000</v>
      </c>
      <c r="AA90" s="26">
        <v>5</v>
      </c>
      <c r="AB90" s="24">
        <v>3680000</v>
      </c>
      <c r="AC90" s="25">
        <v>20780000</v>
      </c>
      <c r="AD90" s="14"/>
      <c r="AE90" s="14"/>
      <c r="AF90" s="14"/>
      <c r="AG90" s="14"/>
      <c r="AH90" s="14"/>
      <c r="AI90" s="14"/>
      <c r="AJ90" s="27">
        <v>0</v>
      </c>
      <c r="AK90" s="14"/>
      <c r="AL90" s="14">
        <v>0</v>
      </c>
      <c r="AM90" s="14">
        <v>0</v>
      </c>
      <c r="AN90" s="14">
        <v>0</v>
      </c>
      <c r="AO90" s="14">
        <v>0</v>
      </c>
      <c r="AP90" s="14">
        <v>0</v>
      </c>
      <c r="AQ90" s="14">
        <v>0</v>
      </c>
      <c r="AR90" s="24">
        <v>0</v>
      </c>
      <c r="AS90" s="25">
        <v>20780000</v>
      </c>
      <c r="AT90" t="s">
        <v>416</v>
      </c>
      <c r="AU90" t="s">
        <v>229</v>
      </c>
      <c r="AV90" t="s">
        <v>229</v>
      </c>
      <c r="AW90" t="s">
        <v>268</v>
      </c>
      <c r="AX90" t="s">
        <v>399</v>
      </c>
    </row>
    <row r="91" spans="1:51" x14ac:dyDescent="0.25">
      <c r="A91">
        <v>90</v>
      </c>
      <c r="B91">
        <v>2018</v>
      </c>
      <c r="C91" t="s">
        <v>713</v>
      </c>
      <c r="D91" t="s">
        <v>717</v>
      </c>
      <c r="E91" t="s">
        <v>714</v>
      </c>
      <c r="F91" t="s">
        <v>715</v>
      </c>
      <c r="G91" t="s">
        <v>283</v>
      </c>
      <c r="J91" t="s">
        <v>233</v>
      </c>
      <c r="K91" t="s">
        <v>331</v>
      </c>
      <c r="L91">
        <v>0.1</v>
      </c>
      <c r="N91" s="14">
        <v>0</v>
      </c>
      <c r="O91" s="14">
        <v>51300</v>
      </c>
      <c r="P91" s="14">
        <v>0</v>
      </c>
      <c r="Q91" s="14">
        <v>0</v>
      </c>
      <c r="R91" s="14">
        <v>0</v>
      </c>
      <c r="S91" s="14">
        <v>0</v>
      </c>
      <c r="T91" s="14">
        <v>0</v>
      </c>
      <c r="U91" s="14">
        <v>0</v>
      </c>
      <c r="V91" s="24">
        <v>51300</v>
      </c>
      <c r="W91" s="14"/>
      <c r="X91" s="14"/>
      <c r="Y91" s="14">
        <v>3000</v>
      </c>
      <c r="Z91" s="14"/>
      <c r="AA91" s="14"/>
      <c r="AB91" s="24">
        <v>3000</v>
      </c>
      <c r="AC91" s="25">
        <v>54300</v>
      </c>
      <c r="AD91" s="14"/>
      <c r="AE91" s="14"/>
      <c r="AF91" s="14"/>
      <c r="AG91" s="14"/>
      <c r="AH91" s="14">
        <v>5000</v>
      </c>
      <c r="AI91" s="14"/>
      <c r="AJ91" s="27">
        <v>5000</v>
      </c>
      <c r="AK91" s="14"/>
      <c r="AL91" s="14">
        <v>0</v>
      </c>
      <c r="AM91" s="14">
        <v>0</v>
      </c>
      <c r="AN91" s="14">
        <v>0</v>
      </c>
      <c r="AO91" s="14">
        <v>0</v>
      </c>
      <c r="AP91" s="14">
        <v>0</v>
      </c>
      <c r="AQ91" s="14">
        <v>0</v>
      </c>
      <c r="AR91" s="24">
        <v>0</v>
      </c>
      <c r="AS91" s="25">
        <v>49300</v>
      </c>
      <c r="AT91" t="s">
        <v>716</v>
      </c>
    </row>
    <row r="92" spans="1:51" ht="15.75" x14ac:dyDescent="0.25">
      <c r="V92" s="23">
        <v>158605140</v>
      </c>
      <c r="W92" s="19"/>
      <c r="X92" s="19"/>
      <c r="Y92" s="19"/>
      <c r="Z92" s="19"/>
      <c r="AA92" s="19"/>
      <c r="AB92" s="23">
        <v>13456680</v>
      </c>
      <c r="AC92" s="23">
        <f>SUM(AC2:AC91)</f>
        <v>172061820</v>
      </c>
      <c r="AJ92" s="23">
        <v>7535000</v>
      </c>
      <c r="AR92" s="23">
        <v>17789000</v>
      </c>
      <c r="AS92" s="23">
        <v>182315820</v>
      </c>
    </row>
    <row r="97" spans="36:36" x14ac:dyDescent="0.25">
      <c r="AJ97" s="28">
        <f>V92+AR92+AB92</f>
        <v>189850820</v>
      </c>
    </row>
  </sheetData>
  <pageMargins left="0.31496062992125984" right="0.31496062992125984" top="0.78740157480314965" bottom="0.78740157480314965" header="0.31496062992125984" footer="0.31496062992125984"/>
  <pageSetup paperSize="8" scale="45"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P175"/>
  <sheetViews>
    <sheetView topLeftCell="G1" workbookViewId="0">
      <selection activeCell="C157" sqref="C157"/>
    </sheetView>
  </sheetViews>
  <sheetFormatPr defaultColWidth="11.42578125" defaultRowHeight="15" x14ac:dyDescent="0.25"/>
  <cols>
    <col min="1" max="1" width="23.42578125" customWidth="1"/>
    <col min="3" max="3" width="31.28515625" customWidth="1"/>
    <col min="4" max="4" width="18.7109375" customWidth="1"/>
    <col min="6" max="6" width="15" customWidth="1"/>
    <col min="7" max="7" width="41.7109375" customWidth="1"/>
    <col min="8" max="8" width="33.28515625" customWidth="1"/>
    <col min="9" max="9" width="52.140625" customWidth="1"/>
    <col min="10" max="10" width="51.140625" customWidth="1"/>
    <col min="11" max="11" width="42.28515625" customWidth="1"/>
    <col min="12" max="12" width="31.140625" customWidth="1"/>
    <col min="13" max="13" width="49.28515625" customWidth="1"/>
    <col min="15" max="15" width="15.85546875" customWidth="1"/>
    <col min="16" max="16" width="58.85546875" customWidth="1"/>
  </cols>
  <sheetData>
    <row r="2" spans="1:16" x14ac:dyDescent="0.25">
      <c r="A2" t="s">
        <v>372</v>
      </c>
      <c r="B2" t="s">
        <v>370</v>
      </c>
      <c r="C2" t="s">
        <v>394</v>
      </c>
      <c r="D2" t="s">
        <v>221</v>
      </c>
      <c r="E2" t="s">
        <v>222</v>
      </c>
      <c r="F2" t="s">
        <v>223</v>
      </c>
      <c r="G2" t="s">
        <v>284</v>
      </c>
      <c r="H2" t="s">
        <v>285</v>
      </c>
      <c r="I2" t="s">
        <v>224</v>
      </c>
      <c r="J2" t="s">
        <v>225</v>
      </c>
      <c r="K2" t="s">
        <v>226</v>
      </c>
      <c r="L2" t="s">
        <v>286</v>
      </c>
      <c r="M2" t="s">
        <v>287</v>
      </c>
      <c r="N2" t="s">
        <v>847</v>
      </c>
      <c r="O2" t="s">
        <v>293</v>
      </c>
      <c r="P2" t="s">
        <v>295</v>
      </c>
    </row>
    <row r="3" spans="1:16" x14ac:dyDescent="0.25">
      <c r="A3" t="s">
        <v>182</v>
      </c>
      <c r="B3" t="s">
        <v>842</v>
      </c>
      <c r="C3" t="s">
        <v>283</v>
      </c>
      <c r="D3" t="s">
        <v>183</v>
      </c>
      <c r="E3" t="s">
        <v>363</v>
      </c>
      <c r="F3">
        <v>43371</v>
      </c>
      <c r="G3" t="s">
        <v>324</v>
      </c>
      <c r="H3">
        <v>1330</v>
      </c>
      <c r="I3" t="s">
        <v>817</v>
      </c>
      <c r="J3">
        <v>1330</v>
      </c>
      <c r="K3" t="s">
        <v>327</v>
      </c>
      <c r="L3" t="s">
        <v>327</v>
      </c>
      <c r="M3" t="s">
        <v>337</v>
      </c>
      <c r="N3" t="s">
        <v>336</v>
      </c>
      <c r="O3" t="s">
        <v>184</v>
      </c>
    </row>
    <row r="4" spans="1:16" x14ac:dyDescent="0.25">
      <c r="A4" t="s">
        <v>182</v>
      </c>
      <c r="B4" t="s">
        <v>842</v>
      </c>
      <c r="C4" t="s">
        <v>283</v>
      </c>
      <c r="D4" t="s">
        <v>190</v>
      </c>
      <c r="E4" t="s">
        <v>191</v>
      </c>
      <c r="F4" t="s">
        <v>342</v>
      </c>
      <c r="G4" t="s">
        <v>343</v>
      </c>
      <c r="H4">
        <v>1800</v>
      </c>
      <c r="I4" t="s">
        <v>817</v>
      </c>
      <c r="J4">
        <v>1800</v>
      </c>
      <c r="K4" t="s">
        <v>327</v>
      </c>
      <c r="L4" t="s">
        <v>327</v>
      </c>
      <c r="N4" t="s">
        <v>344</v>
      </c>
      <c r="O4" t="s">
        <v>191</v>
      </c>
    </row>
    <row r="5" spans="1:16" x14ac:dyDescent="0.25">
      <c r="A5" t="s">
        <v>182</v>
      </c>
      <c r="B5" t="s">
        <v>842</v>
      </c>
      <c r="C5" t="s">
        <v>283</v>
      </c>
      <c r="D5" t="s">
        <v>186</v>
      </c>
      <c r="E5" t="s">
        <v>338</v>
      </c>
      <c r="F5" t="s">
        <v>364</v>
      </c>
      <c r="G5" t="s">
        <v>324</v>
      </c>
      <c r="H5">
        <v>2630</v>
      </c>
      <c r="I5" t="s">
        <v>817</v>
      </c>
      <c r="J5">
        <v>2630</v>
      </c>
      <c r="K5" t="s">
        <v>327</v>
      </c>
      <c r="L5" t="s">
        <v>327</v>
      </c>
      <c r="M5" t="s">
        <v>365</v>
      </c>
      <c r="N5" t="s">
        <v>339</v>
      </c>
      <c r="O5" t="s">
        <v>187</v>
      </c>
    </row>
    <row r="6" spans="1:16" x14ac:dyDescent="0.25">
      <c r="A6" t="s">
        <v>182</v>
      </c>
      <c r="B6" t="s">
        <v>842</v>
      </c>
      <c r="C6" t="s">
        <v>283</v>
      </c>
      <c r="D6" t="s">
        <v>195</v>
      </c>
      <c r="E6" t="s">
        <v>347</v>
      </c>
      <c r="F6" t="s">
        <v>342</v>
      </c>
      <c r="G6" t="s">
        <v>324</v>
      </c>
      <c r="H6">
        <v>2708</v>
      </c>
      <c r="I6" t="s">
        <v>817</v>
      </c>
      <c r="J6">
        <v>2708</v>
      </c>
      <c r="K6" t="s">
        <v>327</v>
      </c>
      <c r="L6" t="s">
        <v>327</v>
      </c>
      <c r="O6" t="s">
        <v>196</v>
      </c>
    </row>
    <row r="7" spans="1:16" x14ac:dyDescent="0.25">
      <c r="A7" t="s">
        <v>182</v>
      </c>
      <c r="B7" t="s">
        <v>842</v>
      </c>
      <c r="C7" t="s">
        <v>283</v>
      </c>
      <c r="D7" t="s">
        <v>198</v>
      </c>
      <c r="E7" t="s">
        <v>367</v>
      </c>
      <c r="F7" t="s">
        <v>348</v>
      </c>
      <c r="G7" t="s">
        <v>324</v>
      </c>
      <c r="H7">
        <v>3043</v>
      </c>
      <c r="I7" t="s">
        <v>817</v>
      </c>
      <c r="J7">
        <v>3043</v>
      </c>
      <c r="K7" t="s">
        <v>327</v>
      </c>
      <c r="L7" t="s">
        <v>327</v>
      </c>
      <c r="N7" t="s">
        <v>349</v>
      </c>
      <c r="O7" t="s">
        <v>199</v>
      </c>
    </row>
    <row r="8" spans="1:16" x14ac:dyDescent="0.25">
      <c r="A8" t="s">
        <v>182</v>
      </c>
      <c r="B8" t="s">
        <v>842</v>
      </c>
      <c r="C8" t="s">
        <v>283</v>
      </c>
      <c r="D8" t="s">
        <v>188</v>
      </c>
      <c r="E8" t="s">
        <v>340</v>
      </c>
      <c r="F8">
        <v>43252</v>
      </c>
      <c r="G8" t="s">
        <v>324</v>
      </c>
      <c r="H8">
        <v>3200</v>
      </c>
      <c r="I8" t="s">
        <v>817</v>
      </c>
      <c r="J8">
        <v>3200</v>
      </c>
      <c r="K8" t="s">
        <v>327</v>
      </c>
      <c r="L8" t="s">
        <v>327</v>
      </c>
      <c r="N8" t="s">
        <v>341</v>
      </c>
      <c r="O8" t="s">
        <v>189</v>
      </c>
    </row>
    <row r="9" spans="1:16" x14ac:dyDescent="0.25">
      <c r="A9" t="s">
        <v>182</v>
      </c>
      <c r="B9" t="s">
        <v>842</v>
      </c>
      <c r="C9" t="s">
        <v>283</v>
      </c>
      <c r="D9" t="s">
        <v>192</v>
      </c>
      <c r="E9" t="s">
        <v>345</v>
      </c>
      <c r="F9" t="s">
        <v>346</v>
      </c>
      <c r="G9" t="s">
        <v>324</v>
      </c>
      <c r="H9">
        <v>12000</v>
      </c>
      <c r="I9">
        <v>6000</v>
      </c>
      <c r="J9">
        <v>6000</v>
      </c>
      <c r="K9" t="s">
        <v>327</v>
      </c>
      <c r="L9" t="s">
        <v>327</v>
      </c>
      <c r="O9" t="s">
        <v>193</v>
      </c>
    </row>
    <row r="10" spans="1:16" x14ac:dyDescent="0.25">
      <c r="A10" t="s">
        <v>98</v>
      </c>
      <c r="B10" t="s">
        <v>331</v>
      </c>
      <c r="C10" t="s">
        <v>283</v>
      </c>
      <c r="D10" t="s">
        <v>99</v>
      </c>
      <c r="E10" t="s">
        <v>58</v>
      </c>
      <c r="F10">
        <v>2018</v>
      </c>
      <c r="G10" t="s">
        <v>233</v>
      </c>
      <c r="H10">
        <v>762.48</v>
      </c>
      <c r="I10" t="s">
        <v>817</v>
      </c>
      <c r="J10">
        <v>662.48</v>
      </c>
      <c r="K10" t="s">
        <v>229</v>
      </c>
      <c r="L10" t="s">
        <v>229</v>
      </c>
      <c r="M10" t="s">
        <v>233</v>
      </c>
      <c r="N10" t="s">
        <v>400</v>
      </c>
      <c r="O10" t="s">
        <v>317</v>
      </c>
    </row>
    <row r="11" spans="1:16" x14ac:dyDescent="0.25">
      <c r="A11" t="s">
        <v>155</v>
      </c>
      <c r="B11" t="s">
        <v>842</v>
      </c>
      <c r="C11" t="s">
        <v>283</v>
      </c>
      <c r="D11" t="s">
        <v>159</v>
      </c>
      <c r="E11" t="s">
        <v>353</v>
      </c>
      <c r="F11" t="s">
        <v>354</v>
      </c>
      <c r="G11" t="s">
        <v>327</v>
      </c>
      <c r="H11">
        <v>800</v>
      </c>
      <c r="I11" t="s">
        <v>817</v>
      </c>
      <c r="J11">
        <v>800</v>
      </c>
      <c r="K11" t="s">
        <v>327</v>
      </c>
      <c r="L11" t="s">
        <v>327</v>
      </c>
      <c r="M11" t="s">
        <v>327</v>
      </c>
      <c r="N11" t="s">
        <v>723</v>
      </c>
      <c r="O11" t="s">
        <v>375</v>
      </c>
      <c r="P11" t="s">
        <v>376</v>
      </c>
    </row>
    <row r="12" spans="1:16" x14ac:dyDescent="0.25">
      <c r="A12" t="s">
        <v>350</v>
      </c>
      <c r="B12" t="s">
        <v>842</v>
      </c>
      <c r="C12" t="s">
        <v>283</v>
      </c>
      <c r="D12" t="s">
        <v>156</v>
      </c>
      <c r="E12" t="s">
        <v>157</v>
      </c>
      <c r="F12" t="s">
        <v>351</v>
      </c>
      <c r="G12" t="s">
        <v>324</v>
      </c>
      <c r="H12">
        <v>798.8</v>
      </c>
      <c r="I12">
        <v>71.599999999999994</v>
      </c>
      <c r="J12">
        <v>727.2</v>
      </c>
      <c r="K12" t="s">
        <v>324</v>
      </c>
      <c r="L12" t="s">
        <v>352</v>
      </c>
      <c r="M12" t="s">
        <v>327</v>
      </c>
      <c r="N12" t="s">
        <v>373</v>
      </c>
      <c r="O12" t="s">
        <v>374</v>
      </c>
    </row>
    <row r="13" spans="1:16" x14ac:dyDescent="0.25">
      <c r="A13" t="s">
        <v>102</v>
      </c>
      <c r="B13" t="s">
        <v>331</v>
      </c>
      <c r="C13" t="s">
        <v>288</v>
      </c>
      <c r="D13" t="s">
        <v>835</v>
      </c>
      <c r="E13" t="s">
        <v>241</v>
      </c>
      <c r="F13" t="s">
        <v>272</v>
      </c>
      <c r="G13" t="s">
        <v>229</v>
      </c>
      <c r="H13">
        <v>1260</v>
      </c>
      <c r="I13">
        <v>970</v>
      </c>
      <c r="J13">
        <v>230</v>
      </c>
      <c r="K13" t="s">
        <v>229</v>
      </c>
      <c r="L13" t="s">
        <v>229</v>
      </c>
      <c r="M13" t="s">
        <v>233</v>
      </c>
      <c r="N13" t="s">
        <v>396</v>
      </c>
      <c r="O13" t="s">
        <v>320</v>
      </c>
      <c r="P13" t="s">
        <v>321</v>
      </c>
    </row>
    <row r="14" spans="1:16" x14ac:dyDescent="0.25">
      <c r="A14" t="s">
        <v>102</v>
      </c>
      <c r="B14" t="s">
        <v>331</v>
      </c>
      <c r="C14" t="s">
        <v>283</v>
      </c>
      <c r="D14" t="s">
        <v>240</v>
      </c>
      <c r="E14" t="s">
        <v>241</v>
      </c>
      <c r="F14" t="s">
        <v>242</v>
      </c>
      <c r="G14" t="s">
        <v>233</v>
      </c>
      <c r="H14">
        <v>1350</v>
      </c>
      <c r="I14">
        <v>450</v>
      </c>
      <c r="J14">
        <v>880</v>
      </c>
      <c r="K14" t="s">
        <v>229</v>
      </c>
      <c r="L14" t="s">
        <v>229</v>
      </c>
      <c r="M14" t="s">
        <v>233</v>
      </c>
      <c r="N14" t="s">
        <v>721</v>
      </c>
      <c r="O14" t="s">
        <v>302</v>
      </c>
    </row>
    <row r="15" spans="1:16" x14ac:dyDescent="0.25">
      <c r="A15" t="s">
        <v>74</v>
      </c>
      <c r="B15" t="s">
        <v>331</v>
      </c>
      <c r="C15" t="s">
        <v>283</v>
      </c>
      <c r="D15" t="s">
        <v>75</v>
      </c>
      <c r="E15" t="s">
        <v>58</v>
      </c>
      <c r="F15" t="s">
        <v>231</v>
      </c>
      <c r="G15" t="s">
        <v>229</v>
      </c>
      <c r="H15">
        <v>6458.24</v>
      </c>
      <c r="I15">
        <v>579.24</v>
      </c>
      <c r="J15">
        <v>5779</v>
      </c>
      <c r="K15" t="s">
        <v>229</v>
      </c>
      <c r="L15" t="s">
        <v>229</v>
      </c>
      <c r="M15" t="s">
        <v>275</v>
      </c>
      <c r="N15" t="s">
        <v>727</v>
      </c>
      <c r="O15" t="s">
        <v>297</v>
      </c>
      <c r="P15" t="s">
        <v>298</v>
      </c>
    </row>
    <row r="16" spans="1:16" x14ac:dyDescent="0.25">
      <c r="A16" t="s">
        <v>92</v>
      </c>
      <c r="B16" t="s">
        <v>331</v>
      </c>
      <c r="C16" t="s">
        <v>283</v>
      </c>
      <c r="D16" t="s">
        <v>95</v>
      </c>
      <c r="E16" t="s">
        <v>58</v>
      </c>
      <c r="F16" t="s">
        <v>251</v>
      </c>
      <c r="G16" t="s">
        <v>233</v>
      </c>
      <c r="H16">
        <v>135</v>
      </c>
      <c r="I16" t="s">
        <v>817</v>
      </c>
      <c r="J16">
        <v>135</v>
      </c>
      <c r="K16" t="s">
        <v>233</v>
      </c>
      <c r="L16" t="s">
        <v>233</v>
      </c>
      <c r="M16" t="s">
        <v>233</v>
      </c>
      <c r="O16" t="s">
        <v>309</v>
      </c>
    </row>
    <row r="17" spans="1:16" x14ac:dyDescent="0.25">
      <c r="A17" t="s">
        <v>92</v>
      </c>
      <c r="B17" t="s">
        <v>331</v>
      </c>
      <c r="C17" t="s">
        <v>283</v>
      </c>
      <c r="D17" t="s">
        <v>836</v>
      </c>
      <c r="E17" t="s">
        <v>252</v>
      </c>
      <c r="F17">
        <v>43399</v>
      </c>
      <c r="G17" t="s">
        <v>233</v>
      </c>
      <c r="H17">
        <v>170</v>
      </c>
      <c r="I17" t="s">
        <v>817</v>
      </c>
      <c r="J17">
        <v>170</v>
      </c>
      <c r="K17" t="s">
        <v>233</v>
      </c>
      <c r="L17" t="s">
        <v>233</v>
      </c>
      <c r="M17" t="s">
        <v>233</v>
      </c>
      <c r="O17" t="s">
        <v>310</v>
      </c>
    </row>
    <row r="18" spans="1:16" x14ac:dyDescent="0.25">
      <c r="A18" t="s">
        <v>88</v>
      </c>
      <c r="B18" t="s">
        <v>331</v>
      </c>
      <c r="C18" t="s">
        <v>283</v>
      </c>
      <c r="D18" t="s">
        <v>89</v>
      </c>
      <c r="E18" t="s">
        <v>281</v>
      </c>
      <c r="F18" t="s">
        <v>249</v>
      </c>
      <c r="G18" t="s">
        <v>233</v>
      </c>
      <c r="H18">
        <v>397.8</v>
      </c>
      <c r="I18" t="s">
        <v>817</v>
      </c>
      <c r="J18">
        <v>357.8</v>
      </c>
      <c r="K18" t="s">
        <v>229</v>
      </c>
      <c r="L18" t="s">
        <v>229</v>
      </c>
      <c r="M18" t="s">
        <v>250</v>
      </c>
      <c r="N18" t="s">
        <v>406</v>
      </c>
      <c r="O18" t="s">
        <v>308</v>
      </c>
    </row>
    <row r="19" spans="1:16" x14ac:dyDescent="0.25">
      <c r="A19" t="s">
        <v>88</v>
      </c>
      <c r="B19" t="s">
        <v>331</v>
      </c>
      <c r="C19" t="s">
        <v>283</v>
      </c>
      <c r="D19" t="s">
        <v>89</v>
      </c>
      <c r="E19" t="s">
        <v>281</v>
      </c>
      <c r="F19" t="s">
        <v>249</v>
      </c>
      <c r="G19" t="s">
        <v>233</v>
      </c>
      <c r="H19">
        <v>706.8</v>
      </c>
      <c r="I19" t="s">
        <v>817</v>
      </c>
      <c r="J19">
        <v>651.79999999999995</v>
      </c>
      <c r="K19" t="s">
        <v>229</v>
      </c>
      <c r="L19" t="s">
        <v>229</v>
      </c>
      <c r="M19" t="s">
        <v>250</v>
      </c>
      <c r="N19" t="s">
        <v>406</v>
      </c>
      <c r="O19" t="s">
        <v>308</v>
      </c>
    </row>
    <row r="20" spans="1:16" x14ac:dyDescent="0.25">
      <c r="A20" t="s">
        <v>80</v>
      </c>
      <c r="B20" t="s">
        <v>331</v>
      </c>
      <c r="C20" t="s">
        <v>283</v>
      </c>
      <c r="D20" t="s">
        <v>84</v>
      </c>
      <c r="E20" t="s">
        <v>263</v>
      </c>
      <c r="F20">
        <v>43397</v>
      </c>
      <c r="G20" t="s">
        <v>229</v>
      </c>
      <c r="H20">
        <v>30</v>
      </c>
      <c r="I20" t="s">
        <v>817</v>
      </c>
      <c r="J20">
        <v>30</v>
      </c>
      <c r="K20" t="s">
        <v>230</v>
      </c>
      <c r="L20" t="s">
        <v>230</v>
      </c>
      <c r="M20" t="s">
        <v>233</v>
      </c>
      <c r="N20" t="s">
        <v>719</v>
      </c>
      <c r="O20" t="s">
        <v>85</v>
      </c>
      <c r="P20" t="s">
        <v>316</v>
      </c>
    </row>
    <row r="21" spans="1:16" x14ac:dyDescent="0.25">
      <c r="A21" t="s">
        <v>80</v>
      </c>
      <c r="B21" t="s">
        <v>331</v>
      </c>
      <c r="C21" t="s">
        <v>288</v>
      </c>
      <c r="D21" t="s">
        <v>81</v>
      </c>
      <c r="E21" t="s">
        <v>292</v>
      </c>
      <c r="F21" t="s">
        <v>271</v>
      </c>
      <c r="G21" t="s">
        <v>229</v>
      </c>
      <c r="H21">
        <v>350</v>
      </c>
      <c r="I21">
        <v>173</v>
      </c>
      <c r="J21">
        <v>177</v>
      </c>
      <c r="K21" t="s">
        <v>229</v>
      </c>
      <c r="L21" t="s">
        <v>233</v>
      </c>
      <c r="M21" t="s">
        <v>233</v>
      </c>
      <c r="N21" t="s">
        <v>397</v>
      </c>
      <c r="O21" t="s">
        <v>82</v>
      </c>
    </row>
    <row r="22" spans="1:16" x14ac:dyDescent="0.25">
      <c r="A22" t="s">
        <v>106</v>
      </c>
      <c r="B22" t="s">
        <v>331</v>
      </c>
      <c r="C22" t="s">
        <v>289</v>
      </c>
      <c r="D22" t="s">
        <v>273</v>
      </c>
      <c r="E22" t="s">
        <v>274</v>
      </c>
      <c r="F22" t="s">
        <v>248</v>
      </c>
      <c r="G22" t="s">
        <v>229</v>
      </c>
      <c r="H22">
        <v>50</v>
      </c>
      <c r="I22" t="s">
        <v>817</v>
      </c>
      <c r="J22">
        <v>50</v>
      </c>
      <c r="K22" t="s">
        <v>229</v>
      </c>
      <c r="L22" t="s">
        <v>229</v>
      </c>
      <c r="M22" t="s">
        <v>229</v>
      </c>
      <c r="N22" t="s">
        <v>392</v>
      </c>
      <c r="O22" t="s">
        <v>322</v>
      </c>
      <c r="P22" t="s">
        <v>323</v>
      </c>
    </row>
    <row r="23" spans="1:16" x14ac:dyDescent="0.25">
      <c r="A23" t="s">
        <v>106</v>
      </c>
      <c r="B23" t="s">
        <v>331</v>
      </c>
      <c r="C23" t="s">
        <v>283</v>
      </c>
      <c r="D23" t="s">
        <v>109</v>
      </c>
      <c r="E23" t="s">
        <v>247</v>
      </c>
      <c r="F23" t="s">
        <v>248</v>
      </c>
      <c r="G23" t="s">
        <v>233</v>
      </c>
      <c r="H23">
        <v>80</v>
      </c>
      <c r="I23" t="s">
        <v>817</v>
      </c>
      <c r="J23">
        <v>80</v>
      </c>
      <c r="K23" t="s">
        <v>233</v>
      </c>
      <c r="L23" t="s">
        <v>233</v>
      </c>
      <c r="M23" t="s">
        <v>233</v>
      </c>
      <c r="O23" t="s">
        <v>307</v>
      </c>
    </row>
    <row r="24" spans="1:16" x14ac:dyDescent="0.25">
      <c r="A24" t="s">
        <v>106</v>
      </c>
      <c r="B24" t="s">
        <v>331</v>
      </c>
      <c r="C24" t="s">
        <v>283</v>
      </c>
      <c r="D24" t="s">
        <v>107</v>
      </c>
      <c r="E24" t="s">
        <v>58</v>
      </c>
      <c r="F24" t="s">
        <v>246</v>
      </c>
      <c r="G24" t="s">
        <v>229</v>
      </c>
      <c r="H24">
        <v>362.5</v>
      </c>
      <c r="I24">
        <v>22.5</v>
      </c>
      <c r="J24">
        <v>340</v>
      </c>
      <c r="K24" t="s">
        <v>230</v>
      </c>
      <c r="L24" t="s">
        <v>229</v>
      </c>
      <c r="M24" t="s">
        <v>229</v>
      </c>
      <c r="N24" t="s">
        <v>729</v>
      </c>
      <c r="O24" t="s">
        <v>305</v>
      </c>
      <c r="P24" t="s">
        <v>306</v>
      </c>
    </row>
    <row r="25" spans="1:16" x14ac:dyDescent="0.25">
      <c r="A25" t="s">
        <v>833</v>
      </c>
      <c r="B25" t="s">
        <v>331</v>
      </c>
      <c r="C25" t="s">
        <v>283</v>
      </c>
      <c r="D25" t="s">
        <v>837</v>
      </c>
      <c r="E25" t="s">
        <v>243</v>
      </c>
      <c r="F25" t="s">
        <v>280</v>
      </c>
      <c r="G25" t="s">
        <v>229</v>
      </c>
      <c r="H25">
        <v>5500</v>
      </c>
      <c r="I25">
        <v>1000</v>
      </c>
      <c r="J25">
        <v>4250</v>
      </c>
      <c r="K25" t="s">
        <v>229</v>
      </c>
      <c r="L25" t="s">
        <v>229</v>
      </c>
      <c r="M25" t="s">
        <v>279</v>
      </c>
      <c r="N25" t="s">
        <v>720</v>
      </c>
      <c r="O25" t="s">
        <v>303</v>
      </c>
      <c r="P25" t="s">
        <v>304</v>
      </c>
    </row>
    <row r="26" spans="1:16" x14ac:dyDescent="0.25">
      <c r="A26" t="s">
        <v>161</v>
      </c>
      <c r="B26" t="s">
        <v>842</v>
      </c>
      <c r="C26" t="s">
        <v>283</v>
      </c>
      <c r="D26" t="s">
        <v>179</v>
      </c>
      <c r="E26" t="s">
        <v>252</v>
      </c>
      <c r="F26">
        <v>43374</v>
      </c>
      <c r="G26" t="s">
        <v>324</v>
      </c>
      <c r="H26">
        <v>450</v>
      </c>
      <c r="I26">
        <v>90</v>
      </c>
      <c r="J26">
        <v>310</v>
      </c>
      <c r="K26" t="s">
        <v>229</v>
      </c>
      <c r="L26" t="s">
        <v>229</v>
      </c>
      <c r="M26" t="s">
        <v>327</v>
      </c>
      <c r="N26" t="s">
        <v>379</v>
      </c>
      <c r="O26" t="s">
        <v>384</v>
      </c>
    </row>
    <row r="27" spans="1:16" x14ac:dyDescent="0.25">
      <c r="A27" t="s">
        <v>161</v>
      </c>
      <c r="B27" t="s">
        <v>842</v>
      </c>
      <c r="C27" t="s">
        <v>283</v>
      </c>
      <c r="D27" t="s">
        <v>174</v>
      </c>
      <c r="E27" t="s">
        <v>378</v>
      </c>
      <c r="F27">
        <v>43374</v>
      </c>
      <c r="G27" t="s">
        <v>324</v>
      </c>
      <c r="H27">
        <v>855</v>
      </c>
      <c r="I27" t="s">
        <v>817</v>
      </c>
      <c r="J27">
        <v>825</v>
      </c>
      <c r="K27" t="s">
        <v>229</v>
      </c>
      <c r="L27" t="s">
        <v>229</v>
      </c>
      <c r="M27" t="s">
        <v>327</v>
      </c>
      <c r="N27" t="s">
        <v>379</v>
      </c>
      <c r="O27" t="s">
        <v>840</v>
      </c>
    </row>
    <row r="28" spans="1:16" x14ac:dyDescent="0.25">
      <c r="A28" t="s">
        <v>161</v>
      </c>
      <c r="B28" t="s">
        <v>842</v>
      </c>
      <c r="C28" t="s">
        <v>283</v>
      </c>
      <c r="D28" t="s">
        <v>176</v>
      </c>
      <c r="G28" t="s">
        <v>324</v>
      </c>
      <c r="H28">
        <v>1350</v>
      </c>
      <c r="I28" t="s">
        <v>817</v>
      </c>
      <c r="J28">
        <v>950</v>
      </c>
      <c r="O28" t="s">
        <v>177</v>
      </c>
    </row>
    <row r="29" spans="1:16" x14ac:dyDescent="0.25">
      <c r="A29" t="s">
        <v>161</v>
      </c>
      <c r="B29" t="s">
        <v>842</v>
      </c>
      <c r="C29" t="s">
        <v>283</v>
      </c>
      <c r="D29" t="s">
        <v>171</v>
      </c>
      <c r="G29" t="s">
        <v>327</v>
      </c>
      <c r="H29">
        <v>1395</v>
      </c>
      <c r="I29" t="s">
        <v>817</v>
      </c>
      <c r="J29">
        <v>1095</v>
      </c>
      <c r="O29" t="s">
        <v>172</v>
      </c>
    </row>
    <row r="30" spans="1:16" x14ac:dyDescent="0.25">
      <c r="A30" t="s">
        <v>161</v>
      </c>
      <c r="B30" t="s">
        <v>842</v>
      </c>
      <c r="C30" t="s">
        <v>283</v>
      </c>
      <c r="D30" t="s">
        <v>162</v>
      </c>
      <c r="G30" t="s">
        <v>229</v>
      </c>
      <c r="H30">
        <v>3150</v>
      </c>
      <c r="I30" t="s">
        <v>817</v>
      </c>
      <c r="J30">
        <v>2850</v>
      </c>
      <c r="O30" t="s">
        <v>164</v>
      </c>
    </row>
    <row r="31" spans="1:16" x14ac:dyDescent="0.25">
      <c r="A31" t="s">
        <v>161</v>
      </c>
      <c r="B31" t="s">
        <v>842</v>
      </c>
      <c r="C31" t="s">
        <v>283</v>
      </c>
      <c r="D31" t="s">
        <v>168</v>
      </c>
      <c r="G31" t="s">
        <v>324</v>
      </c>
      <c r="H31">
        <v>4500</v>
      </c>
      <c r="I31">
        <v>360</v>
      </c>
      <c r="J31">
        <v>3140</v>
      </c>
      <c r="O31" t="s">
        <v>169</v>
      </c>
    </row>
    <row r="32" spans="1:16" x14ac:dyDescent="0.25">
      <c r="A32" t="s">
        <v>161</v>
      </c>
      <c r="B32" t="s">
        <v>842</v>
      </c>
      <c r="C32" t="s">
        <v>283</v>
      </c>
      <c r="D32" t="s">
        <v>834</v>
      </c>
      <c r="E32" t="s">
        <v>380</v>
      </c>
      <c r="F32">
        <v>43374</v>
      </c>
      <c r="G32" t="s">
        <v>229</v>
      </c>
      <c r="H32">
        <v>4950</v>
      </c>
      <c r="I32">
        <v>1620</v>
      </c>
      <c r="J32">
        <v>2380</v>
      </c>
      <c r="K32" t="s">
        <v>229</v>
      </c>
      <c r="L32" t="s">
        <v>229</v>
      </c>
      <c r="M32" t="s">
        <v>327</v>
      </c>
      <c r="N32" t="s">
        <v>379</v>
      </c>
      <c r="O32" t="s">
        <v>381</v>
      </c>
      <c r="P32" t="s">
        <v>537</v>
      </c>
    </row>
    <row r="33" spans="1:16" x14ac:dyDescent="0.25">
      <c r="A33" t="s">
        <v>161</v>
      </c>
      <c r="B33" t="s">
        <v>842</v>
      </c>
      <c r="C33" t="s">
        <v>283</v>
      </c>
      <c r="D33" t="s">
        <v>166</v>
      </c>
      <c r="E33" t="s">
        <v>382</v>
      </c>
      <c r="F33">
        <v>43374</v>
      </c>
      <c r="G33" t="s">
        <v>324</v>
      </c>
      <c r="H33">
        <v>8010</v>
      </c>
      <c r="I33" t="s">
        <v>817</v>
      </c>
      <c r="J33">
        <v>8010</v>
      </c>
      <c r="K33" t="s">
        <v>229</v>
      </c>
      <c r="L33" t="s">
        <v>229</v>
      </c>
      <c r="M33" t="s">
        <v>327</v>
      </c>
      <c r="N33" t="s">
        <v>379</v>
      </c>
      <c r="O33" t="s">
        <v>383</v>
      </c>
    </row>
    <row r="34" spans="1:16" x14ac:dyDescent="0.25">
      <c r="A34" t="s">
        <v>205</v>
      </c>
      <c r="B34" t="s">
        <v>843</v>
      </c>
      <c r="C34" t="s">
        <v>283</v>
      </c>
      <c r="D34" t="s">
        <v>212</v>
      </c>
      <c r="G34" t="s">
        <v>324</v>
      </c>
      <c r="H34">
        <v>51</v>
      </c>
      <c r="I34" t="s">
        <v>817</v>
      </c>
      <c r="J34" t="s">
        <v>817</v>
      </c>
      <c r="O34" t="s">
        <v>213</v>
      </c>
    </row>
    <row r="35" spans="1:16" x14ac:dyDescent="0.25">
      <c r="A35" t="s">
        <v>205</v>
      </c>
      <c r="B35" t="s">
        <v>843</v>
      </c>
      <c r="C35" t="s">
        <v>283</v>
      </c>
      <c r="D35" t="s">
        <v>206</v>
      </c>
      <c r="G35" t="s">
        <v>324</v>
      </c>
      <c r="H35">
        <v>198</v>
      </c>
      <c r="I35" t="s">
        <v>817</v>
      </c>
      <c r="J35">
        <v>198</v>
      </c>
      <c r="O35" t="s">
        <v>207</v>
      </c>
    </row>
    <row r="36" spans="1:16" x14ac:dyDescent="0.25">
      <c r="A36" t="s">
        <v>205</v>
      </c>
      <c r="B36" t="s">
        <v>843</v>
      </c>
      <c r="C36" t="s">
        <v>283</v>
      </c>
      <c r="D36" t="s">
        <v>212</v>
      </c>
      <c r="G36" t="s">
        <v>324</v>
      </c>
      <c r="H36">
        <v>238</v>
      </c>
      <c r="I36">
        <v>51</v>
      </c>
      <c r="J36">
        <v>238</v>
      </c>
      <c r="O36" t="s">
        <v>213</v>
      </c>
    </row>
    <row r="37" spans="1:16" x14ac:dyDescent="0.25">
      <c r="A37" t="s">
        <v>205</v>
      </c>
      <c r="B37" t="s">
        <v>843</v>
      </c>
      <c r="C37" t="s">
        <v>283</v>
      </c>
      <c r="D37" t="s">
        <v>218</v>
      </c>
      <c r="G37" t="s">
        <v>324</v>
      </c>
      <c r="H37">
        <v>781</v>
      </c>
      <c r="I37" t="s">
        <v>817</v>
      </c>
      <c r="J37">
        <v>781</v>
      </c>
      <c r="O37" t="s">
        <v>219</v>
      </c>
    </row>
    <row r="38" spans="1:16" x14ac:dyDescent="0.25">
      <c r="A38" t="s">
        <v>205</v>
      </c>
      <c r="B38" t="s">
        <v>843</v>
      </c>
      <c r="C38" t="s">
        <v>283</v>
      </c>
      <c r="D38" t="s">
        <v>209</v>
      </c>
      <c r="G38" t="s">
        <v>324</v>
      </c>
      <c r="H38">
        <v>968</v>
      </c>
      <c r="I38" t="s">
        <v>817</v>
      </c>
      <c r="J38">
        <v>968</v>
      </c>
      <c r="O38" t="s">
        <v>210</v>
      </c>
    </row>
    <row r="39" spans="1:16" x14ac:dyDescent="0.25">
      <c r="A39" t="s">
        <v>205</v>
      </c>
      <c r="B39" t="s">
        <v>843</v>
      </c>
      <c r="C39" t="s">
        <v>283</v>
      </c>
      <c r="D39" t="s">
        <v>215</v>
      </c>
      <c r="G39" t="s">
        <v>324</v>
      </c>
      <c r="H39">
        <v>1222</v>
      </c>
      <c r="I39">
        <v>170</v>
      </c>
      <c r="J39">
        <v>1052</v>
      </c>
      <c r="O39" t="s">
        <v>216</v>
      </c>
    </row>
    <row r="40" spans="1:16" x14ac:dyDescent="0.25">
      <c r="A40" t="s">
        <v>202</v>
      </c>
      <c r="B40" t="s">
        <v>331</v>
      </c>
      <c r="C40" t="s">
        <v>283</v>
      </c>
      <c r="D40" t="s">
        <v>203</v>
      </c>
      <c r="E40" t="s">
        <v>238</v>
      </c>
      <c r="F40" t="s">
        <v>290</v>
      </c>
      <c r="G40" t="s">
        <v>229</v>
      </c>
      <c r="H40">
        <v>9185</v>
      </c>
      <c r="I40">
        <v>3070</v>
      </c>
      <c r="J40">
        <v>6115</v>
      </c>
      <c r="K40" t="s">
        <v>229</v>
      </c>
      <c r="L40" t="s">
        <v>229</v>
      </c>
      <c r="M40" t="s">
        <v>239</v>
      </c>
      <c r="N40" t="s">
        <v>407</v>
      </c>
      <c r="O40" t="s">
        <v>412</v>
      </c>
      <c r="P40" t="s">
        <v>301</v>
      </c>
    </row>
    <row r="41" spans="1:16" x14ac:dyDescent="0.25">
      <c r="A41" t="s">
        <v>202</v>
      </c>
      <c r="B41" t="s">
        <v>331</v>
      </c>
      <c r="C41" t="s">
        <v>288</v>
      </c>
      <c r="D41" t="s">
        <v>414</v>
      </c>
      <c r="E41" t="s">
        <v>266</v>
      </c>
      <c r="F41" t="s">
        <v>845</v>
      </c>
      <c r="G41" t="s">
        <v>229</v>
      </c>
      <c r="H41">
        <v>26230</v>
      </c>
      <c r="I41">
        <v>5450</v>
      </c>
      <c r="J41">
        <v>20780</v>
      </c>
      <c r="K41" t="s">
        <v>229</v>
      </c>
      <c r="L41" t="s">
        <v>229</v>
      </c>
      <c r="M41" t="s">
        <v>268</v>
      </c>
      <c r="N41" t="s">
        <v>399</v>
      </c>
      <c r="O41" t="s">
        <v>415</v>
      </c>
    </row>
    <row r="42" spans="1:16" x14ac:dyDescent="0.25">
      <c r="A42" t="s">
        <v>69</v>
      </c>
      <c r="B42" t="s">
        <v>841</v>
      </c>
      <c r="C42" t="s">
        <v>283</v>
      </c>
      <c r="D42" t="s">
        <v>70</v>
      </c>
      <c r="E42" t="s">
        <v>334</v>
      </c>
      <c r="F42" t="s">
        <v>335</v>
      </c>
      <c r="G42" t="s">
        <v>324</v>
      </c>
      <c r="H42">
        <v>800</v>
      </c>
      <c r="I42" t="s">
        <v>817</v>
      </c>
      <c r="J42">
        <v>800</v>
      </c>
      <c r="K42" t="s">
        <v>327</v>
      </c>
      <c r="L42" t="s">
        <v>327</v>
      </c>
      <c r="M42" t="s">
        <v>366</v>
      </c>
      <c r="N42" t="s">
        <v>377</v>
      </c>
      <c r="O42" t="s">
        <v>369</v>
      </c>
    </row>
    <row r="43" spans="1:16" x14ac:dyDescent="0.25">
      <c r="A43" t="s">
        <v>65</v>
      </c>
      <c r="B43" t="s">
        <v>331</v>
      </c>
      <c r="C43" t="s">
        <v>283</v>
      </c>
      <c r="D43" t="s">
        <v>66</v>
      </c>
      <c r="E43" t="s">
        <v>227</v>
      </c>
      <c r="F43" t="s">
        <v>228</v>
      </c>
      <c r="G43" t="s">
        <v>229</v>
      </c>
      <c r="H43">
        <v>2500</v>
      </c>
      <c r="I43" t="s">
        <v>817</v>
      </c>
      <c r="J43" t="s">
        <v>817</v>
      </c>
      <c r="K43" t="s">
        <v>229</v>
      </c>
      <c r="L43" t="s">
        <v>229</v>
      </c>
      <c r="M43" t="s">
        <v>230</v>
      </c>
      <c r="N43" t="s">
        <v>722</v>
      </c>
      <c r="O43" t="s">
        <v>294</v>
      </c>
      <c r="P43" t="s">
        <v>296</v>
      </c>
    </row>
    <row r="44" spans="1:16" x14ac:dyDescent="0.25">
      <c r="A44" t="s">
        <v>65</v>
      </c>
      <c r="B44" t="s">
        <v>331</v>
      </c>
      <c r="C44" t="s">
        <v>283</v>
      </c>
      <c r="D44" t="s">
        <v>66</v>
      </c>
      <c r="E44" t="s">
        <v>227</v>
      </c>
      <c r="F44" t="s">
        <v>228</v>
      </c>
      <c r="G44" t="s">
        <v>229</v>
      </c>
      <c r="H44">
        <v>25060</v>
      </c>
      <c r="I44">
        <v>2500</v>
      </c>
      <c r="J44">
        <v>22460</v>
      </c>
      <c r="K44" t="s">
        <v>229</v>
      </c>
      <c r="L44" t="s">
        <v>229</v>
      </c>
      <c r="M44" t="s">
        <v>230</v>
      </c>
      <c r="N44" t="s">
        <v>722</v>
      </c>
      <c r="O44" t="s">
        <v>294</v>
      </c>
      <c r="P44" t="s">
        <v>296</v>
      </c>
    </row>
    <row r="45" spans="1:16" x14ac:dyDescent="0.25">
      <c r="A45" t="s">
        <v>134</v>
      </c>
      <c r="B45" t="s">
        <v>330</v>
      </c>
      <c r="C45" t="s">
        <v>283</v>
      </c>
      <c r="D45" t="s">
        <v>135</v>
      </c>
      <c r="E45" t="s">
        <v>329</v>
      </c>
      <c r="F45">
        <v>2018</v>
      </c>
      <c r="G45" t="s">
        <v>324</v>
      </c>
      <c r="H45">
        <v>683</v>
      </c>
      <c r="I45">
        <v>93.5</v>
      </c>
      <c r="J45">
        <v>589.5</v>
      </c>
      <c r="K45" t="s">
        <v>324</v>
      </c>
      <c r="L45" t="s">
        <v>324</v>
      </c>
      <c r="M45" t="s">
        <v>324</v>
      </c>
      <c r="O45" t="s">
        <v>136</v>
      </c>
    </row>
    <row r="46" spans="1:16" x14ac:dyDescent="0.25">
      <c r="A46" t="s">
        <v>134</v>
      </c>
      <c r="B46" t="s">
        <v>330</v>
      </c>
      <c r="C46" t="s">
        <v>288</v>
      </c>
      <c r="D46" t="s">
        <v>144</v>
      </c>
      <c r="E46" t="s">
        <v>333</v>
      </c>
      <c r="F46">
        <v>2018</v>
      </c>
      <c r="G46" t="s">
        <v>324</v>
      </c>
      <c r="H46">
        <v>855</v>
      </c>
      <c r="I46">
        <v>90</v>
      </c>
      <c r="J46">
        <v>765</v>
      </c>
      <c r="K46" t="s">
        <v>327</v>
      </c>
      <c r="L46" t="s">
        <v>324</v>
      </c>
      <c r="M46" t="s">
        <v>324</v>
      </c>
      <c r="O46" t="s">
        <v>145</v>
      </c>
    </row>
    <row r="47" spans="1:16" x14ac:dyDescent="0.25">
      <c r="A47" t="s">
        <v>134</v>
      </c>
      <c r="B47" t="s">
        <v>330</v>
      </c>
      <c r="C47" t="s">
        <v>283</v>
      </c>
      <c r="D47" t="s">
        <v>150</v>
      </c>
      <c r="E47" t="s">
        <v>328</v>
      </c>
      <c r="F47">
        <v>2018</v>
      </c>
      <c r="G47" t="s">
        <v>324</v>
      </c>
      <c r="H47">
        <v>865</v>
      </c>
      <c r="I47" t="s">
        <v>817</v>
      </c>
      <c r="J47">
        <v>865</v>
      </c>
      <c r="K47" t="s">
        <v>324</v>
      </c>
      <c r="L47" t="s">
        <v>324</v>
      </c>
      <c r="M47" t="s">
        <v>324</v>
      </c>
      <c r="O47" t="s">
        <v>151</v>
      </c>
    </row>
    <row r="48" spans="1:16" x14ac:dyDescent="0.25">
      <c r="A48" t="s">
        <v>134</v>
      </c>
      <c r="B48" t="s">
        <v>330</v>
      </c>
      <c r="C48" t="s">
        <v>283</v>
      </c>
      <c r="D48" t="s">
        <v>147</v>
      </c>
      <c r="E48" t="s">
        <v>326</v>
      </c>
      <c r="F48">
        <v>2018</v>
      </c>
      <c r="G48" t="s">
        <v>324</v>
      </c>
      <c r="H48">
        <v>900</v>
      </c>
      <c r="I48" t="s">
        <v>817</v>
      </c>
      <c r="J48">
        <v>900</v>
      </c>
      <c r="K48" t="s">
        <v>327</v>
      </c>
      <c r="L48" t="s">
        <v>327</v>
      </c>
      <c r="M48" t="s">
        <v>324</v>
      </c>
      <c r="O48" t="s">
        <v>148</v>
      </c>
    </row>
    <row r="49" spans="1:16" x14ac:dyDescent="0.25">
      <c r="A49" t="s">
        <v>134</v>
      </c>
      <c r="B49" t="s">
        <v>330</v>
      </c>
      <c r="C49" t="s">
        <v>283</v>
      </c>
      <c r="D49" t="s">
        <v>141</v>
      </c>
      <c r="E49" t="s">
        <v>325</v>
      </c>
      <c r="F49">
        <v>2018</v>
      </c>
      <c r="G49" t="s">
        <v>324</v>
      </c>
      <c r="H49">
        <v>1260</v>
      </c>
      <c r="I49">
        <v>450</v>
      </c>
      <c r="J49">
        <v>810</v>
      </c>
      <c r="K49" t="s">
        <v>324</v>
      </c>
      <c r="L49" t="s">
        <v>324</v>
      </c>
      <c r="M49" t="s">
        <v>324</v>
      </c>
      <c r="O49" t="s">
        <v>142</v>
      </c>
    </row>
    <row r="50" spans="1:16" x14ac:dyDescent="0.25">
      <c r="A50" t="s">
        <v>134</v>
      </c>
      <c r="B50" t="s">
        <v>330</v>
      </c>
      <c r="C50" t="s">
        <v>283</v>
      </c>
      <c r="D50" t="s">
        <v>138</v>
      </c>
      <c r="G50" t="s">
        <v>324</v>
      </c>
      <c r="H50">
        <v>1805</v>
      </c>
      <c r="I50">
        <v>90</v>
      </c>
      <c r="J50">
        <v>1715</v>
      </c>
      <c r="O50" t="s">
        <v>139</v>
      </c>
    </row>
    <row r="51" spans="1:16" x14ac:dyDescent="0.25">
      <c r="A51" t="s">
        <v>63</v>
      </c>
      <c r="B51" t="s">
        <v>331</v>
      </c>
      <c r="C51" t="s">
        <v>283</v>
      </c>
      <c r="D51" t="s">
        <v>838</v>
      </c>
      <c r="E51" t="s">
        <v>291</v>
      </c>
      <c r="F51" t="s">
        <v>253</v>
      </c>
      <c r="G51" t="s">
        <v>229</v>
      </c>
      <c r="H51">
        <v>25850</v>
      </c>
      <c r="I51">
        <v>4500</v>
      </c>
      <c r="J51">
        <v>21350</v>
      </c>
      <c r="K51" t="s">
        <v>229</v>
      </c>
      <c r="L51" t="s">
        <v>229</v>
      </c>
      <c r="M51" t="s">
        <v>254</v>
      </c>
      <c r="N51" t="s">
        <v>410</v>
      </c>
      <c r="O51" t="s">
        <v>311</v>
      </c>
      <c r="P51" t="s">
        <v>312</v>
      </c>
    </row>
    <row r="52" spans="1:16" x14ac:dyDescent="0.25">
      <c r="A52" t="s">
        <v>56</v>
      </c>
      <c r="B52" t="s">
        <v>331</v>
      </c>
      <c r="C52" t="s">
        <v>283</v>
      </c>
      <c r="D52" t="s">
        <v>61</v>
      </c>
      <c r="E52" t="s">
        <v>227</v>
      </c>
      <c r="F52" t="s">
        <v>244</v>
      </c>
      <c r="G52" t="s">
        <v>233</v>
      </c>
      <c r="H52">
        <v>37</v>
      </c>
      <c r="I52" t="s">
        <v>817</v>
      </c>
      <c r="J52">
        <v>37</v>
      </c>
      <c r="K52" t="s">
        <v>245</v>
      </c>
      <c r="L52" t="s">
        <v>233</v>
      </c>
      <c r="M52" t="s">
        <v>233</v>
      </c>
      <c r="O52" t="s">
        <v>411</v>
      </c>
    </row>
    <row r="53" spans="1:16" x14ac:dyDescent="0.25">
      <c r="A53" t="s">
        <v>56</v>
      </c>
      <c r="B53" t="s">
        <v>331</v>
      </c>
      <c r="C53" t="s">
        <v>283</v>
      </c>
      <c r="D53" t="s">
        <v>57</v>
      </c>
      <c r="E53" t="s">
        <v>227</v>
      </c>
      <c r="F53" t="s">
        <v>244</v>
      </c>
      <c r="G53" t="s">
        <v>233</v>
      </c>
      <c r="H53">
        <v>80</v>
      </c>
      <c r="I53" t="s">
        <v>817</v>
      </c>
      <c r="J53">
        <v>80</v>
      </c>
      <c r="K53" t="s">
        <v>245</v>
      </c>
      <c r="L53" t="s">
        <v>233</v>
      </c>
      <c r="M53" t="s">
        <v>233</v>
      </c>
      <c r="O53" t="s">
        <v>411</v>
      </c>
    </row>
    <row r="54" spans="1:16" x14ac:dyDescent="0.25">
      <c r="A54" t="s">
        <v>50</v>
      </c>
      <c r="B54" t="s">
        <v>331</v>
      </c>
      <c r="C54" t="s">
        <v>288</v>
      </c>
      <c r="D54" t="s">
        <v>839</v>
      </c>
      <c r="E54" t="s">
        <v>269</v>
      </c>
      <c r="F54">
        <v>43221</v>
      </c>
      <c r="G54" t="s">
        <v>233</v>
      </c>
      <c r="H54">
        <v>277.5</v>
      </c>
      <c r="I54" t="s">
        <v>817</v>
      </c>
      <c r="J54">
        <v>277.5</v>
      </c>
      <c r="K54" t="s">
        <v>229</v>
      </c>
      <c r="L54" t="s">
        <v>229</v>
      </c>
      <c r="M54" t="s">
        <v>258</v>
      </c>
      <c r="N54" t="s">
        <v>395</v>
      </c>
      <c r="O54" t="s">
        <v>318</v>
      </c>
    </row>
    <row r="55" spans="1:16" x14ac:dyDescent="0.25">
      <c r="A55" t="s">
        <v>50</v>
      </c>
      <c r="B55" t="s">
        <v>331</v>
      </c>
      <c r="C55" t="s">
        <v>283</v>
      </c>
      <c r="D55" t="s">
        <v>54</v>
      </c>
      <c r="E55" t="s">
        <v>259</v>
      </c>
      <c r="F55" t="s">
        <v>260</v>
      </c>
      <c r="G55" t="s">
        <v>229</v>
      </c>
      <c r="H55">
        <v>492</v>
      </c>
      <c r="I55" t="s">
        <v>817</v>
      </c>
      <c r="J55">
        <v>452</v>
      </c>
      <c r="K55" t="s">
        <v>229</v>
      </c>
      <c r="L55" t="s">
        <v>229</v>
      </c>
      <c r="M55" t="s">
        <v>258</v>
      </c>
      <c r="N55" t="s">
        <v>403</v>
      </c>
      <c r="O55" t="s">
        <v>314</v>
      </c>
    </row>
    <row r="56" spans="1:16" x14ac:dyDescent="0.25">
      <c r="A56" t="s">
        <v>50</v>
      </c>
      <c r="B56" t="s">
        <v>331</v>
      </c>
      <c r="C56" t="s">
        <v>283</v>
      </c>
      <c r="D56" t="s">
        <v>52</v>
      </c>
      <c r="E56" t="s">
        <v>256</v>
      </c>
      <c r="F56" t="s">
        <v>257</v>
      </c>
      <c r="G56" t="s">
        <v>233</v>
      </c>
      <c r="H56">
        <v>2074.4</v>
      </c>
      <c r="I56">
        <v>221.5</v>
      </c>
      <c r="J56">
        <v>1717.9</v>
      </c>
      <c r="K56" t="s">
        <v>229</v>
      </c>
      <c r="L56" t="s">
        <v>229</v>
      </c>
      <c r="M56" t="s">
        <v>282</v>
      </c>
      <c r="N56" t="s">
        <v>404</v>
      </c>
      <c r="O56" t="s">
        <v>256</v>
      </c>
    </row>
    <row r="57" spans="1:16" x14ac:dyDescent="0.25">
      <c r="A57" t="s">
        <v>830</v>
      </c>
      <c r="B57" t="s">
        <v>842</v>
      </c>
      <c r="C57" t="s">
        <v>283</v>
      </c>
      <c r="D57" t="s">
        <v>358</v>
      </c>
      <c r="E57" t="s">
        <v>355</v>
      </c>
      <c r="F57" t="s">
        <v>359</v>
      </c>
      <c r="G57" t="s">
        <v>343</v>
      </c>
      <c r="H57">
        <v>1200</v>
      </c>
      <c r="I57">
        <v>1200</v>
      </c>
      <c r="J57" t="s">
        <v>817</v>
      </c>
      <c r="K57" t="s">
        <v>229</v>
      </c>
      <c r="L57" t="s">
        <v>357</v>
      </c>
      <c r="M57" t="s">
        <v>327</v>
      </c>
      <c r="N57" t="s">
        <v>387</v>
      </c>
      <c r="O57" t="s">
        <v>386</v>
      </c>
    </row>
    <row r="58" spans="1:16" x14ac:dyDescent="0.25">
      <c r="A58" t="s">
        <v>829</v>
      </c>
      <c r="B58" t="s">
        <v>842</v>
      </c>
      <c r="C58" t="s">
        <v>283</v>
      </c>
      <c r="D58" t="s">
        <v>368</v>
      </c>
      <c r="E58" t="s">
        <v>355</v>
      </c>
      <c r="F58" t="s">
        <v>356</v>
      </c>
      <c r="G58" t="s">
        <v>343</v>
      </c>
      <c r="H58">
        <v>600</v>
      </c>
      <c r="I58">
        <v>600</v>
      </c>
      <c r="J58" t="s">
        <v>817</v>
      </c>
      <c r="K58" t="s">
        <v>229</v>
      </c>
      <c r="L58" t="s">
        <v>357</v>
      </c>
      <c r="M58" t="s">
        <v>327</v>
      </c>
      <c r="N58" t="s">
        <v>385</v>
      </c>
      <c r="O58" t="s">
        <v>409</v>
      </c>
    </row>
    <row r="59" spans="1:16" x14ac:dyDescent="0.25">
      <c r="A59" t="s">
        <v>831</v>
      </c>
      <c r="B59" t="s">
        <v>842</v>
      </c>
      <c r="C59" t="s">
        <v>283</v>
      </c>
      <c r="D59" t="s">
        <v>362</v>
      </c>
      <c r="E59" t="s">
        <v>355</v>
      </c>
      <c r="F59">
        <v>43313</v>
      </c>
      <c r="G59" t="s">
        <v>343</v>
      </c>
      <c r="H59">
        <v>160</v>
      </c>
      <c r="I59" t="s">
        <v>817</v>
      </c>
      <c r="J59">
        <v>160</v>
      </c>
      <c r="K59" t="s">
        <v>343</v>
      </c>
      <c r="L59" t="s">
        <v>343</v>
      </c>
      <c r="M59" t="s">
        <v>327</v>
      </c>
      <c r="N59" t="s">
        <v>391</v>
      </c>
      <c r="O59" t="s">
        <v>390</v>
      </c>
    </row>
    <row r="60" spans="1:16" x14ac:dyDescent="0.25">
      <c r="A60" t="s">
        <v>832</v>
      </c>
      <c r="B60" t="s">
        <v>842</v>
      </c>
      <c r="C60" t="s">
        <v>283</v>
      </c>
      <c r="D60" t="s">
        <v>360</v>
      </c>
      <c r="E60" t="s">
        <v>355</v>
      </c>
      <c r="F60" t="s">
        <v>361</v>
      </c>
      <c r="G60" t="s">
        <v>343</v>
      </c>
      <c r="H60">
        <v>1000</v>
      </c>
      <c r="I60" t="s">
        <v>817</v>
      </c>
      <c r="J60">
        <v>1000</v>
      </c>
      <c r="K60" t="s">
        <v>229</v>
      </c>
      <c r="L60" t="s">
        <v>357</v>
      </c>
      <c r="M60" t="s">
        <v>327</v>
      </c>
      <c r="N60" t="s">
        <v>389</v>
      </c>
      <c r="O60" t="s">
        <v>388</v>
      </c>
    </row>
    <row r="61" spans="1:16" x14ac:dyDescent="0.25">
      <c r="A61" t="s">
        <v>120</v>
      </c>
      <c r="B61" t="s">
        <v>331</v>
      </c>
      <c r="C61" t="s">
        <v>288</v>
      </c>
      <c r="D61" t="s">
        <v>130</v>
      </c>
      <c r="E61" t="s">
        <v>264</v>
      </c>
      <c r="F61" t="s">
        <v>265</v>
      </c>
      <c r="G61" t="s">
        <v>229</v>
      </c>
      <c r="H61">
        <v>54</v>
      </c>
      <c r="I61" t="s">
        <v>817</v>
      </c>
      <c r="J61">
        <v>54</v>
      </c>
      <c r="K61" t="s">
        <v>229</v>
      </c>
      <c r="L61" t="s">
        <v>230</v>
      </c>
      <c r="M61" t="s">
        <v>233</v>
      </c>
      <c r="N61" t="s">
        <v>718</v>
      </c>
      <c r="O61" t="s">
        <v>131</v>
      </c>
    </row>
    <row r="62" spans="1:16" x14ac:dyDescent="0.25">
      <c r="A62" t="s">
        <v>120</v>
      </c>
      <c r="B62" t="s">
        <v>331</v>
      </c>
      <c r="C62" t="s">
        <v>283</v>
      </c>
      <c r="D62" t="s">
        <v>127</v>
      </c>
      <c r="E62" t="s">
        <v>236</v>
      </c>
      <c r="F62" t="s">
        <v>237</v>
      </c>
      <c r="G62" t="s">
        <v>233</v>
      </c>
      <c r="H62">
        <v>1440</v>
      </c>
      <c r="I62">
        <v>360</v>
      </c>
      <c r="J62">
        <v>1080</v>
      </c>
      <c r="K62" t="s">
        <v>229</v>
      </c>
      <c r="L62" t="s">
        <v>229</v>
      </c>
      <c r="M62" t="s">
        <v>277</v>
      </c>
      <c r="N62" t="s">
        <v>408</v>
      </c>
      <c r="O62" t="s">
        <v>128</v>
      </c>
      <c r="P62" t="s">
        <v>300</v>
      </c>
    </row>
    <row r="63" spans="1:16" x14ac:dyDescent="0.25">
      <c r="A63" t="s">
        <v>120</v>
      </c>
      <c r="B63" t="s">
        <v>331</v>
      </c>
      <c r="C63" t="s">
        <v>283</v>
      </c>
      <c r="D63" t="s">
        <v>121</v>
      </c>
      <c r="E63" t="s">
        <v>744</v>
      </c>
      <c r="F63" t="s">
        <v>232</v>
      </c>
      <c r="G63" t="s">
        <v>229</v>
      </c>
      <c r="H63">
        <v>1458</v>
      </c>
      <c r="I63">
        <v>80</v>
      </c>
      <c r="J63">
        <v>1378</v>
      </c>
      <c r="K63" t="s">
        <v>229</v>
      </c>
      <c r="L63" t="s">
        <v>229</v>
      </c>
      <c r="M63" t="s">
        <v>234</v>
      </c>
      <c r="N63" t="s">
        <v>728</v>
      </c>
      <c r="O63" t="s">
        <v>122</v>
      </c>
      <c r="P63" t="s">
        <v>299</v>
      </c>
    </row>
    <row r="64" spans="1:16" x14ac:dyDescent="0.25">
      <c r="A64" t="s">
        <v>278</v>
      </c>
      <c r="B64" t="s">
        <v>331</v>
      </c>
      <c r="C64" t="s">
        <v>283</v>
      </c>
      <c r="D64" t="s">
        <v>124</v>
      </c>
      <c r="E64" t="s">
        <v>235</v>
      </c>
      <c r="F64">
        <v>43246</v>
      </c>
      <c r="G64" t="s">
        <v>233</v>
      </c>
      <c r="H64">
        <v>450</v>
      </c>
      <c r="I64" t="s">
        <v>817</v>
      </c>
      <c r="J64">
        <v>450</v>
      </c>
      <c r="K64" t="s">
        <v>229</v>
      </c>
      <c r="L64" t="s">
        <v>229</v>
      </c>
      <c r="M64" t="s">
        <v>276</v>
      </c>
      <c r="N64" t="s">
        <v>408</v>
      </c>
      <c r="O64" t="s">
        <v>125</v>
      </c>
    </row>
    <row r="65" spans="1:16" x14ac:dyDescent="0.25">
      <c r="A65" t="s">
        <v>45</v>
      </c>
      <c r="B65" t="s">
        <v>331</v>
      </c>
      <c r="C65" t="s">
        <v>283</v>
      </c>
      <c r="D65" t="s">
        <v>46</v>
      </c>
      <c r="E65" t="s">
        <v>255</v>
      </c>
      <c r="F65">
        <v>43437</v>
      </c>
      <c r="G65" t="s">
        <v>233</v>
      </c>
      <c r="H65">
        <v>4140</v>
      </c>
      <c r="I65">
        <v>800</v>
      </c>
      <c r="J65">
        <v>3340</v>
      </c>
      <c r="K65" t="s">
        <v>229</v>
      </c>
      <c r="L65" t="s">
        <v>229</v>
      </c>
      <c r="M65" t="s">
        <v>233</v>
      </c>
      <c r="N65" t="s">
        <v>405</v>
      </c>
      <c r="O65" t="s">
        <v>313</v>
      </c>
    </row>
    <row r="66" spans="1:16" x14ac:dyDescent="0.25">
      <c r="A66" t="s">
        <v>30</v>
      </c>
      <c r="B66" t="s">
        <v>331</v>
      </c>
      <c r="C66" t="s">
        <v>283</v>
      </c>
      <c r="D66" t="s">
        <v>31</v>
      </c>
      <c r="E66" t="s">
        <v>261</v>
      </c>
      <c r="F66" t="s">
        <v>262</v>
      </c>
      <c r="G66" t="s">
        <v>229</v>
      </c>
      <c r="H66">
        <v>1800</v>
      </c>
      <c r="I66" t="s">
        <v>817</v>
      </c>
      <c r="J66">
        <v>1300</v>
      </c>
      <c r="K66" t="s">
        <v>229</v>
      </c>
      <c r="L66" t="s">
        <v>229</v>
      </c>
      <c r="M66" t="s">
        <v>233</v>
      </c>
      <c r="N66" t="s">
        <v>402</v>
      </c>
      <c r="O66" t="s">
        <v>315</v>
      </c>
    </row>
    <row r="67" spans="1:16" x14ac:dyDescent="0.25">
      <c r="A67" t="s">
        <v>30</v>
      </c>
      <c r="B67" t="s">
        <v>331</v>
      </c>
      <c r="C67" t="s">
        <v>288</v>
      </c>
      <c r="D67" t="s">
        <v>41</v>
      </c>
      <c r="E67" t="s">
        <v>261</v>
      </c>
      <c r="F67" t="s">
        <v>270</v>
      </c>
      <c r="G67" t="s">
        <v>229</v>
      </c>
      <c r="H67">
        <v>4500</v>
      </c>
      <c r="I67">
        <v>3240</v>
      </c>
      <c r="J67">
        <v>660</v>
      </c>
      <c r="K67" t="s">
        <v>229</v>
      </c>
      <c r="L67" t="s">
        <v>233</v>
      </c>
      <c r="M67" t="s">
        <v>233</v>
      </c>
      <c r="N67" t="s">
        <v>398</v>
      </c>
      <c r="O67" t="s">
        <v>319</v>
      </c>
    </row>
    <row r="68" spans="1:16" x14ac:dyDescent="0.25">
      <c r="A68" t="s">
        <v>717</v>
      </c>
      <c r="B68" t="s">
        <v>331</v>
      </c>
      <c r="C68" t="s">
        <v>283</v>
      </c>
      <c r="D68" t="s">
        <v>714</v>
      </c>
      <c r="E68" t="s">
        <v>355</v>
      </c>
      <c r="G68" t="s">
        <v>233</v>
      </c>
      <c r="H68">
        <v>54.3</v>
      </c>
      <c r="I68" t="s">
        <v>817</v>
      </c>
      <c r="J68">
        <v>49.3</v>
      </c>
      <c r="O68" t="s">
        <v>715</v>
      </c>
    </row>
    <row r="69" spans="1:16" x14ac:dyDescent="0.25">
      <c r="A69" t="s">
        <v>419</v>
      </c>
      <c r="B69" t="s">
        <v>417</v>
      </c>
      <c r="C69" t="s">
        <v>283</v>
      </c>
      <c r="D69" t="s">
        <v>426</v>
      </c>
      <c r="E69" t="s">
        <v>457</v>
      </c>
      <c r="F69" t="s">
        <v>544</v>
      </c>
      <c r="G69" t="s">
        <v>327</v>
      </c>
      <c r="H69">
        <v>27000</v>
      </c>
      <c r="I69">
        <v>6834</v>
      </c>
      <c r="J69">
        <v>6434</v>
      </c>
      <c r="K69" t="s">
        <v>327</v>
      </c>
      <c r="L69" t="s">
        <v>327</v>
      </c>
      <c r="M69" t="s">
        <v>327</v>
      </c>
      <c r="N69" t="s">
        <v>730</v>
      </c>
      <c r="O69" t="s">
        <v>469</v>
      </c>
      <c r="P69" t="s">
        <v>504</v>
      </c>
    </row>
    <row r="70" spans="1:16" x14ac:dyDescent="0.25">
      <c r="A70" t="s">
        <v>545</v>
      </c>
      <c r="B70" t="s">
        <v>417</v>
      </c>
      <c r="C70" t="s">
        <v>283</v>
      </c>
      <c r="D70" t="s">
        <v>427</v>
      </c>
      <c r="E70" t="s">
        <v>546</v>
      </c>
      <c r="F70" t="s">
        <v>491</v>
      </c>
      <c r="G70" t="s">
        <v>327</v>
      </c>
      <c r="H70">
        <v>1700</v>
      </c>
      <c r="I70">
        <v>50</v>
      </c>
      <c r="J70">
        <v>1650</v>
      </c>
      <c r="K70" t="s">
        <v>327</v>
      </c>
      <c r="L70" t="s">
        <v>327</v>
      </c>
      <c r="M70" t="s">
        <v>327</v>
      </c>
      <c r="N70" t="s">
        <v>731</v>
      </c>
      <c r="O70" t="s">
        <v>470</v>
      </c>
      <c r="P70" t="s">
        <v>538</v>
      </c>
    </row>
    <row r="71" spans="1:16" x14ac:dyDescent="0.25">
      <c r="A71" t="s">
        <v>567</v>
      </c>
      <c r="B71" t="s">
        <v>417</v>
      </c>
      <c r="C71" t="s">
        <v>283</v>
      </c>
      <c r="D71" t="s">
        <v>427</v>
      </c>
      <c r="E71" t="s">
        <v>58</v>
      </c>
      <c r="F71">
        <v>43374</v>
      </c>
      <c r="G71" t="s">
        <v>327</v>
      </c>
      <c r="H71">
        <v>600</v>
      </c>
      <c r="I71">
        <v>100</v>
      </c>
      <c r="J71">
        <v>500</v>
      </c>
      <c r="K71" t="s">
        <v>327</v>
      </c>
      <c r="L71" t="s">
        <v>547</v>
      </c>
      <c r="M71" t="s">
        <v>393</v>
      </c>
      <c r="N71" t="s">
        <v>732</v>
      </c>
      <c r="O71" t="s">
        <v>539</v>
      </c>
      <c r="P71" t="s">
        <v>528</v>
      </c>
    </row>
    <row r="72" spans="1:16" x14ac:dyDescent="0.25">
      <c r="A72" t="s">
        <v>568</v>
      </c>
      <c r="B72" t="s">
        <v>417</v>
      </c>
      <c r="C72" t="s">
        <v>283</v>
      </c>
      <c r="D72" t="s">
        <v>428</v>
      </c>
      <c r="E72" t="s">
        <v>548</v>
      </c>
      <c r="F72" t="s">
        <v>492</v>
      </c>
      <c r="G72" t="s">
        <v>327</v>
      </c>
      <c r="H72">
        <v>350</v>
      </c>
      <c r="I72">
        <v>200</v>
      </c>
      <c r="J72">
        <v>150</v>
      </c>
      <c r="K72" t="s">
        <v>393</v>
      </c>
      <c r="L72" t="s">
        <v>393</v>
      </c>
      <c r="M72" t="s">
        <v>393</v>
      </c>
      <c r="O72" t="s">
        <v>471</v>
      </c>
      <c r="P72" t="s">
        <v>528</v>
      </c>
    </row>
    <row r="73" spans="1:16" x14ac:dyDescent="0.25">
      <c r="A73" t="s">
        <v>568</v>
      </c>
      <c r="B73" t="s">
        <v>417</v>
      </c>
      <c r="C73" t="s">
        <v>283</v>
      </c>
      <c r="D73" t="s">
        <v>429</v>
      </c>
      <c r="E73" t="s">
        <v>548</v>
      </c>
      <c r="F73" t="s">
        <v>492</v>
      </c>
      <c r="G73" t="s">
        <v>327</v>
      </c>
      <c r="H73">
        <v>350</v>
      </c>
      <c r="I73">
        <v>200</v>
      </c>
      <c r="J73">
        <v>150</v>
      </c>
      <c r="K73" t="s">
        <v>393</v>
      </c>
      <c r="L73" t="s">
        <v>393</v>
      </c>
      <c r="M73" t="s">
        <v>393</v>
      </c>
      <c r="O73" t="s">
        <v>471</v>
      </c>
      <c r="P73" t="s">
        <v>528</v>
      </c>
    </row>
    <row r="74" spans="1:16" x14ac:dyDescent="0.25">
      <c r="A74" t="s">
        <v>529</v>
      </c>
      <c r="B74" t="s">
        <v>417</v>
      </c>
      <c r="C74" t="s">
        <v>283</v>
      </c>
      <c r="D74" t="s">
        <v>454</v>
      </c>
      <c r="E74" t="s">
        <v>472</v>
      </c>
      <c r="F74" t="s">
        <v>549</v>
      </c>
      <c r="G74" t="s">
        <v>327</v>
      </c>
      <c r="H74">
        <v>10700</v>
      </c>
      <c r="I74">
        <v>745</v>
      </c>
      <c r="J74">
        <v>9955</v>
      </c>
      <c r="K74" t="s">
        <v>327</v>
      </c>
      <c r="L74" t="s">
        <v>327</v>
      </c>
      <c r="M74" t="s">
        <v>327</v>
      </c>
      <c r="N74" t="s">
        <v>733</v>
      </c>
      <c r="O74" t="s">
        <v>493</v>
      </c>
      <c r="P74" t="s">
        <v>324</v>
      </c>
    </row>
    <row r="75" spans="1:16" x14ac:dyDescent="0.25">
      <c r="A75" t="s">
        <v>420</v>
      </c>
      <c r="B75" t="s">
        <v>417</v>
      </c>
      <c r="C75" t="s">
        <v>283</v>
      </c>
      <c r="D75" t="s">
        <v>430</v>
      </c>
      <c r="E75" t="s">
        <v>473</v>
      </c>
      <c r="F75" t="s">
        <v>495</v>
      </c>
      <c r="G75" t="s">
        <v>327</v>
      </c>
      <c r="H75">
        <v>450</v>
      </c>
      <c r="I75">
        <v>220</v>
      </c>
      <c r="J75">
        <v>230</v>
      </c>
      <c r="K75" t="s">
        <v>324</v>
      </c>
      <c r="L75" t="s">
        <v>327</v>
      </c>
      <c r="M75" t="s">
        <v>327</v>
      </c>
      <c r="N75" t="s">
        <v>521</v>
      </c>
      <c r="O75" t="s">
        <v>494</v>
      </c>
      <c r="P75" t="s">
        <v>509</v>
      </c>
    </row>
    <row r="76" spans="1:16" x14ac:dyDescent="0.25">
      <c r="A76" t="s">
        <v>420</v>
      </c>
      <c r="B76" t="s">
        <v>417</v>
      </c>
      <c r="C76" t="s">
        <v>283</v>
      </c>
      <c r="D76" t="s">
        <v>431</v>
      </c>
      <c r="E76" t="s">
        <v>459</v>
      </c>
      <c r="F76" t="s">
        <v>495</v>
      </c>
      <c r="G76" t="s">
        <v>327</v>
      </c>
      <c r="H76">
        <v>1500</v>
      </c>
      <c r="I76">
        <v>680</v>
      </c>
      <c r="J76">
        <v>820</v>
      </c>
      <c r="K76" t="s">
        <v>324</v>
      </c>
      <c r="L76" t="s">
        <v>547</v>
      </c>
      <c r="M76" t="s">
        <v>327</v>
      </c>
      <c r="O76" t="s">
        <v>474</v>
      </c>
      <c r="P76" t="s">
        <v>505</v>
      </c>
    </row>
    <row r="77" spans="1:16" x14ac:dyDescent="0.25">
      <c r="A77" t="s">
        <v>420</v>
      </c>
      <c r="B77" t="s">
        <v>417</v>
      </c>
      <c r="C77" t="s">
        <v>283</v>
      </c>
      <c r="D77" t="s">
        <v>432</v>
      </c>
      <c r="E77" t="s">
        <v>460</v>
      </c>
      <c r="F77" t="s">
        <v>550</v>
      </c>
      <c r="G77" t="s">
        <v>327</v>
      </c>
      <c r="H77">
        <v>250</v>
      </c>
      <c r="I77">
        <v>0</v>
      </c>
      <c r="J77">
        <v>250</v>
      </c>
      <c r="K77" t="s">
        <v>327</v>
      </c>
      <c r="L77" t="s">
        <v>327</v>
      </c>
      <c r="M77" t="s">
        <v>327</v>
      </c>
      <c r="N77" t="s">
        <v>734</v>
      </c>
      <c r="O77" t="s">
        <v>475</v>
      </c>
      <c r="P77" t="s">
        <v>506</v>
      </c>
    </row>
    <row r="78" spans="1:16" x14ac:dyDescent="0.25">
      <c r="A78" t="s">
        <v>530</v>
      </c>
      <c r="B78" t="s">
        <v>417</v>
      </c>
      <c r="C78" t="s">
        <v>283</v>
      </c>
      <c r="D78" t="s">
        <v>455</v>
      </c>
      <c r="E78" t="s">
        <v>551</v>
      </c>
      <c r="F78" t="s">
        <v>507</v>
      </c>
      <c r="G78" t="s">
        <v>327</v>
      </c>
      <c r="H78">
        <v>500</v>
      </c>
      <c r="I78">
        <v>500</v>
      </c>
      <c r="J78">
        <v>0</v>
      </c>
      <c r="K78" t="s">
        <v>327</v>
      </c>
      <c r="L78" t="s">
        <v>327</v>
      </c>
      <c r="M78" t="s">
        <v>327</v>
      </c>
      <c r="N78" t="s">
        <v>735</v>
      </c>
      <c r="O78" t="s">
        <v>496</v>
      </c>
      <c r="P78" t="s">
        <v>510</v>
      </c>
    </row>
    <row r="79" spans="1:16" x14ac:dyDescent="0.25">
      <c r="A79" t="s">
        <v>417</v>
      </c>
      <c r="B79" t="s">
        <v>417</v>
      </c>
      <c r="C79" t="s">
        <v>283</v>
      </c>
      <c r="D79" t="s">
        <v>540</v>
      </c>
      <c r="E79" t="s">
        <v>552</v>
      </c>
      <c r="F79" t="s">
        <v>553</v>
      </c>
      <c r="G79" t="s">
        <v>327</v>
      </c>
      <c r="H79">
        <v>7000</v>
      </c>
      <c r="I79">
        <v>0</v>
      </c>
      <c r="J79">
        <v>7000</v>
      </c>
      <c r="K79" t="s">
        <v>554</v>
      </c>
      <c r="L79" t="s">
        <v>547</v>
      </c>
      <c r="M79" t="s">
        <v>327</v>
      </c>
      <c r="O79" t="s">
        <v>476</v>
      </c>
      <c r="P79" t="s">
        <v>508</v>
      </c>
    </row>
    <row r="80" spans="1:16" x14ac:dyDescent="0.25">
      <c r="A80" t="s">
        <v>555</v>
      </c>
      <c r="B80" t="s">
        <v>417</v>
      </c>
      <c r="C80" t="s">
        <v>283</v>
      </c>
      <c r="D80" t="s">
        <v>433</v>
      </c>
      <c r="E80" t="s">
        <v>461</v>
      </c>
      <c r="F80" t="s">
        <v>556</v>
      </c>
      <c r="G80" t="s">
        <v>324</v>
      </c>
      <c r="H80">
        <v>6360</v>
      </c>
      <c r="I80">
        <v>3220</v>
      </c>
      <c r="J80">
        <v>1840</v>
      </c>
      <c r="K80" t="s">
        <v>417</v>
      </c>
      <c r="L80" t="s">
        <v>327</v>
      </c>
      <c r="M80" t="s">
        <v>557</v>
      </c>
      <c r="N80" t="s">
        <v>736</v>
      </c>
      <c r="O80" t="s">
        <v>541</v>
      </c>
      <c r="P80" t="s">
        <v>324</v>
      </c>
    </row>
    <row r="81" spans="1:16" x14ac:dyDescent="0.25">
      <c r="A81" t="s">
        <v>558</v>
      </c>
      <c r="B81" t="s">
        <v>417</v>
      </c>
      <c r="C81" t="s">
        <v>283</v>
      </c>
      <c r="D81" t="s">
        <v>434</v>
      </c>
      <c r="E81" t="s">
        <v>559</v>
      </c>
      <c r="F81" t="s">
        <v>560</v>
      </c>
      <c r="G81" t="s">
        <v>327</v>
      </c>
      <c r="H81">
        <v>10250</v>
      </c>
      <c r="I81">
        <v>3550</v>
      </c>
      <c r="J81">
        <v>3510</v>
      </c>
      <c r="K81" t="s">
        <v>417</v>
      </c>
      <c r="L81" t="s">
        <v>327</v>
      </c>
      <c r="M81" t="s">
        <v>327</v>
      </c>
      <c r="O81" t="s">
        <v>542</v>
      </c>
      <c r="P81" t="s">
        <v>324</v>
      </c>
    </row>
    <row r="82" spans="1:16" x14ac:dyDescent="0.25">
      <c r="A82" t="s">
        <v>561</v>
      </c>
      <c r="B82" t="s">
        <v>417</v>
      </c>
      <c r="C82" t="s">
        <v>283</v>
      </c>
      <c r="D82" t="s">
        <v>435</v>
      </c>
      <c r="E82" t="s">
        <v>462</v>
      </c>
      <c r="F82" t="s">
        <v>562</v>
      </c>
      <c r="G82" t="s">
        <v>324</v>
      </c>
      <c r="H82">
        <v>7010</v>
      </c>
      <c r="I82">
        <v>2010</v>
      </c>
      <c r="J82">
        <v>2570</v>
      </c>
      <c r="K82" t="s">
        <v>417</v>
      </c>
      <c r="L82" t="s">
        <v>327</v>
      </c>
      <c r="M82" t="s">
        <v>324</v>
      </c>
      <c r="O82" t="s">
        <v>477</v>
      </c>
      <c r="P82" t="s">
        <v>324</v>
      </c>
    </row>
    <row r="83" spans="1:16" x14ac:dyDescent="0.25">
      <c r="A83" t="s">
        <v>555</v>
      </c>
      <c r="B83" t="s">
        <v>417</v>
      </c>
      <c r="C83" t="s">
        <v>283</v>
      </c>
      <c r="D83" t="s">
        <v>436</v>
      </c>
      <c r="E83" t="s">
        <v>563</v>
      </c>
      <c r="F83" t="s">
        <v>562</v>
      </c>
      <c r="G83" t="s">
        <v>324</v>
      </c>
      <c r="H83">
        <v>3500</v>
      </c>
      <c r="I83">
        <v>2000</v>
      </c>
      <c r="J83">
        <v>1000</v>
      </c>
      <c r="K83" t="s">
        <v>421</v>
      </c>
      <c r="L83" t="s">
        <v>327</v>
      </c>
      <c r="M83" t="s">
        <v>324</v>
      </c>
      <c r="O83" t="s">
        <v>531</v>
      </c>
      <c r="P83" t="s">
        <v>324</v>
      </c>
    </row>
    <row r="84" spans="1:16" x14ac:dyDescent="0.25">
      <c r="A84" t="s">
        <v>564</v>
      </c>
      <c r="B84" t="s">
        <v>417</v>
      </c>
      <c r="C84" t="s">
        <v>288</v>
      </c>
      <c r="D84" t="s">
        <v>456</v>
      </c>
      <c r="E84" t="s">
        <v>463</v>
      </c>
      <c r="F84" t="s">
        <v>553</v>
      </c>
      <c r="G84" t="s">
        <v>327</v>
      </c>
      <c r="H84">
        <v>900</v>
      </c>
      <c r="I84">
        <v>20</v>
      </c>
      <c r="J84">
        <v>880</v>
      </c>
      <c r="K84" t="s">
        <v>327</v>
      </c>
      <c r="L84" t="s">
        <v>327</v>
      </c>
      <c r="M84" t="s">
        <v>327</v>
      </c>
      <c r="N84" t="s">
        <v>737</v>
      </c>
      <c r="O84" t="s">
        <v>497</v>
      </c>
      <c r="P84" t="s">
        <v>511</v>
      </c>
    </row>
    <row r="85" spans="1:16" x14ac:dyDescent="0.25">
      <c r="A85" t="s">
        <v>422</v>
      </c>
      <c r="B85" t="s">
        <v>417</v>
      </c>
      <c r="C85" t="s">
        <v>288</v>
      </c>
      <c r="D85" t="s">
        <v>437</v>
      </c>
      <c r="E85" t="s">
        <v>463</v>
      </c>
      <c r="F85">
        <v>43344</v>
      </c>
      <c r="G85" t="s">
        <v>324</v>
      </c>
      <c r="H85">
        <v>250</v>
      </c>
      <c r="I85">
        <v>0</v>
      </c>
      <c r="J85">
        <v>250</v>
      </c>
      <c r="K85" t="s">
        <v>393</v>
      </c>
      <c r="L85" t="s">
        <v>393</v>
      </c>
      <c r="M85" t="s">
        <v>393</v>
      </c>
      <c r="O85" t="s">
        <v>479</v>
      </c>
      <c r="P85" t="s">
        <v>229</v>
      </c>
    </row>
    <row r="86" spans="1:16" x14ac:dyDescent="0.25">
      <c r="A86" t="s">
        <v>417</v>
      </c>
      <c r="B86" t="s">
        <v>417</v>
      </c>
      <c r="C86" t="s">
        <v>288</v>
      </c>
      <c r="D86" t="s">
        <v>438</v>
      </c>
      <c r="E86" t="s">
        <v>565</v>
      </c>
      <c r="F86" t="s">
        <v>566</v>
      </c>
      <c r="G86" t="s">
        <v>324</v>
      </c>
      <c r="H86">
        <v>2500</v>
      </c>
      <c r="I86">
        <v>0</v>
      </c>
      <c r="J86">
        <v>2500</v>
      </c>
      <c r="K86" t="s">
        <v>324</v>
      </c>
      <c r="L86" t="s">
        <v>324</v>
      </c>
      <c r="M86" t="s">
        <v>324</v>
      </c>
      <c r="O86" t="s">
        <v>480</v>
      </c>
      <c r="P86" t="s">
        <v>324</v>
      </c>
    </row>
    <row r="87" spans="1:16" x14ac:dyDescent="0.25">
      <c r="A87" t="s">
        <v>417</v>
      </c>
      <c r="B87" t="s">
        <v>417</v>
      </c>
      <c r="C87" t="s">
        <v>288</v>
      </c>
      <c r="D87" t="s">
        <v>540</v>
      </c>
      <c r="E87" t="s">
        <v>476</v>
      </c>
      <c r="F87" t="s">
        <v>553</v>
      </c>
      <c r="G87" t="s">
        <v>327</v>
      </c>
      <c r="H87">
        <v>3000</v>
      </c>
      <c r="I87">
        <v>0</v>
      </c>
      <c r="J87">
        <v>3000</v>
      </c>
      <c r="K87" t="s">
        <v>554</v>
      </c>
      <c r="L87" t="s">
        <v>327</v>
      </c>
      <c r="M87" t="s">
        <v>327</v>
      </c>
      <c r="O87" t="s">
        <v>476</v>
      </c>
      <c r="P87" t="s">
        <v>508</v>
      </c>
    </row>
    <row r="88" spans="1:16" x14ac:dyDescent="0.25">
      <c r="A88" t="s">
        <v>555</v>
      </c>
      <c r="B88" t="s">
        <v>417</v>
      </c>
      <c r="C88" t="s">
        <v>288</v>
      </c>
      <c r="D88" t="s">
        <v>439</v>
      </c>
      <c r="E88" t="s">
        <v>464</v>
      </c>
      <c r="F88" t="s">
        <v>562</v>
      </c>
      <c r="H88">
        <v>8880</v>
      </c>
      <c r="I88">
        <v>2520</v>
      </c>
      <c r="J88">
        <v>3540</v>
      </c>
      <c r="K88" t="s">
        <v>417</v>
      </c>
      <c r="L88" t="s">
        <v>327</v>
      </c>
      <c r="O88" t="s">
        <v>481</v>
      </c>
      <c r="P88" t="s">
        <v>324</v>
      </c>
    </row>
    <row r="89" spans="1:16" x14ac:dyDescent="0.25">
      <c r="A89" t="s">
        <v>423</v>
      </c>
      <c r="B89" t="s">
        <v>645</v>
      </c>
      <c r="C89" t="s">
        <v>283</v>
      </c>
      <c r="D89" t="s">
        <v>440</v>
      </c>
      <c r="E89" t="s">
        <v>465</v>
      </c>
      <c r="F89" t="s">
        <v>498</v>
      </c>
      <c r="G89" t="s">
        <v>569</v>
      </c>
      <c r="H89">
        <v>5000</v>
      </c>
      <c r="I89">
        <v>2500</v>
      </c>
      <c r="J89">
        <v>2500</v>
      </c>
      <c r="K89" t="s">
        <v>327</v>
      </c>
      <c r="L89" t="s">
        <v>327</v>
      </c>
      <c r="M89" t="s">
        <v>569</v>
      </c>
      <c r="N89" t="s">
        <v>738</v>
      </c>
      <c r="O89" t="s">
        <v>482</v>
      </c>
      <c r="P89" t="s">
        <v>391</v>
      </c>
    </row>
    <row r="90" spans="1:16" x14ac:dyDescent="0.25">
      <c r="A90" t="s">
        <v>522</v>
      </c>
      <c r="B90" t="s">
        <v>645</v>
      </c>
      <c r="C90" t="s">
        <v>283</v>
      </c>
      <c r="D90" t="s">
        <v>441</v>
      </c>
      <c r="E90" t="s">
        <v>466</v>
      </c>
      <c r="F90">
        <v>42979</v>
      </c>
      <c r="G90" t="s">
        <v>327</v>
      </c>
      <c r="H90">
        <v>1500</v>
      </c>
      <c r="I90">
        <v>500</v>
      </c>
      <c r="J90">
        <v>0</v>
      </c>
      <c r="K90" t="s">
        <v>327</v>
      </c>
      <c r="L90" t="s">
        <v>327</v>
      </c>
      <c r="M90" t="s">
        <v>327</v>
      </c>
      <c r="N90" t="s">
        <v>518</v>
      </c>
      <c r="O90" t="s">
        <v>483</v>
      </c>
      <c r="P90" t="s">
        <v>724</v>
      </c>
    </row>
    <row r="91" spans="1:16" x14ac:dyDescent="0.25">
      <c r="A91" t="s">
        <v>522</v>
      </c>
      <c r="B91" t="s">
        <v>645</v>
      </c>
      <c r="C91" t="s">
        <v>283</v>
      </c>
      <c r="D91" t="s">
        <v>570</v>
      </c>
      <c r="E91" t="s">
        <v>466</v>
      </c>
      <c r="F91" t="s">
        <v>571</v>
      </c>
      <c r="G91" t="s">
        <v>327</v>
      </c>
      <c r="H91">
        <v>900</v>
      </c>
      <c r="I91">
        <v>300</v>
      </c>
      <c r="J91">
        <v>0</v>
      </c>
      <c r="K91" t="s">
        <v>547</v>
      </c>
      <c r="L91" t="s">
        <v>327</v>
      </c>
      <c r="M91" t="s">
        <v>569</v>
      </c>
      <c r="N91" t="s">
        <v>739</v>
      </c>
      <c r="O91" t="s">
        <v>484</v>
      </c>
      <c r="P91" t="s">
        <v>725</v>
      </c>
    </row>
    <row r="92" spans="1:16" x14ac:dyDescent="0.25">
      <c r="A92" t="s">
        <v>522</v>
      </c>
      <c r="B92" t="s">
        <v>645</v>
      </c>
      <c r="C92" t="s">
        <v>283</v>
      </c>
      <c r="D92" t="s">
        <v>442</v>
      </c>
      <c r="E92" t="s">
        <v>467</v>
      </c>
      <c r="F92">
        <v>43374</v>
      </c>
      <c r="G92" t="s">
        <v>327</v>
      </c>
      <c r="H92">
        <v>6600</v>
      </c>
      <c r="I92">
        <v>400</v>
      </c>
      <c r="J92">
        <v>1000</v>
      </c>
      <c r="K92" t="s">
        <v>327</v>
      </c>
      <c r="L92" t="s">
        <v>327</v>
      </c>
      <c r="M92" t="s">
        <v>327</v>
      </c>
      <c r="N92" t="s">
        <v>740</v>
      </c>
      <c r="O92" t="s">
        <v>535</v>
      </c>
      <c r="P92" t="s">
        <v>726</v>
      </c>
    </row>
    <row r="93" spans="1:16" x14ac:dyDescent="0.25">
      <c r="A93" t="s">
        <v>424</v>
      </c>
      <c r="B93" t="s">
        <v>645</v>
      </c>
      <c r="C93" t="s">
        <v>283</v>
      </c>
      <c r="D93" t="s">
        <v>572</v>
      </c>
      <c r="E93" t="s">
        <v>573</v>
      </c>
      <c r="F93" t="s">
        <v>574</v>
      </c>
      <c r="G93" t="s">
        <v>327</v>
      </c>
      <c r="H93">
        <v>2290</v>
      </c>
      <c r="I93">
        <v>597</v>
      </c>
      <c r="J93">
        <v>120</v>
      </c>
      <c r="K93" t="s">
        <v>327</v>
      </c>
      <c r="L93" t="s">
        <v>327</v>
      </c>
      <c r="M93" t="s">
        <v>327</v>
      </c>
      <c r="N93" t="s">
        <v>741</v>
      </c>
      <c r="O93" t="s">
        <v>525</v>
      </c>
      <c r="P93" t="s">
        <v>527</v>
      </c>
    </row>
    <row r="94" spans="1:16" x14ac:dyDescent="0.25">
      <c r="A94" t="s">
        <v>745</v>
      </c>
      <c r="B94" t="s">
        <v>645</v>
      </c>
      <c r="C94" t="s">
        <v>283</v>
      </c>
      <c r="D94" t="s">
        <v>746</v>
      </c>
      <c r="E94" t="s">
        <v>747</v>
      </c>
      <c r="F94" t="s">
        <v>748</v>
      </c>
      <c r="G94" t="s">
        <v>327</v>
      </c>
      <c r="H94">
        <v>65310</v>
      </c>
      <c r="I94">
        <v>14110</v>
      </c>
      <c r="J94">
        <v>29200</v>
      </c>
      <c r="K94" t="s">
        <v>324</v>
      </c>
      <c r="L94" t="s">
        <v>324</v>
      </c>
      <c r="M94" t="s">
        <v>324</v>
      </c>
      <c r="O94" t="s">
        <v>821</v>
      </c>
      <c r="P94" t="s">
        <v>749</v>
      </c>
    </row>
    <row r="95" spans="1:16" x14ac:dyDescent="0.25">
      <c r="A95" t="s">
        <v>575</v>
      </c>
      <c r="B95" t="s">
        <v>575</v>
      </c>
      <c r="C95" t="s">
        <v>283</v>
      </c>
      <c r="D95" t="s">
        <v>646</v>
      </c>
      <c r="E95" t="s">
        <v>697</v>
      </c>
      <c r="F95" t="s">
        <v>576</v>
      </c>
      <c r="K95" t="s">
        <v>327</v>
      </c>
      <c r="L95" t="s">
        <v>327</v>
      </c>
      <c r="M95" t="s">
        <v>327</v>
      </c>
    </row>
    <row r="96" spans="1:16" x14ac:dyDescent="0.25">
      <c r="A96" t="s">
        <v>575</v>
      </c>
      <c r="B96" t="s">
        <v>575</v>
      </c>
      <c r="C96" t="s">
        <v>283</v>
      </c>
      <c r="D96" t="s">
        <v>647</v>
      </c>
      <c r="E96" t="s">
        <v>648</v>
      </c>
      <c r="F96">
        <v>43401</v>
      </c>
      <c r="K96" t="s">
        <v>327</v>
      </c>
      <c r="L96" t="s">
        <v>327</v>
      </c>
      <c r="M96" t="s">
        <v>327</v>
      </c>
    </row>
    <row r="97" spans="1:13" x14ac:dyDescent="0.25">
      <c r="A97" t="s">
        <v>575</v>
      </c>
      <c r="B97" t="s">
        <v>575</v>
      </c>
      <c r="C97" t="s">
        <v>283</v>
      </c>
      <c r="D97" t="s">
        <v>649</v>
      </c>
      <c r="E97" t="s">
        <v>650</v>
      </c>
      <c r="F97">
        <v>43401</v>
      </c>
      <c r="K97" t="s">
        <v>327</v>
      </c>
      <c r="L97" t="s">
        <v>327</v>
      </c>
      <c r="M97" t="s">
        <v>327</v>
      </c>
    </row>
    <row r="98" spans="1:13" x14ac:dyDescent="0.25">
      <c r="A98" t="s">
        <v>575</v>
      </c>
      <c r="B98" t="s">
        <v>575</v>
      </c>
      <c r="C98" t="s">
        <v>283</v>
      </c>
      <c r="D98" t="s">
        <v>651</v>
      </c>
      <c r="E98" t="s">
        <v>652</v>
      </c>
      <c r="F98">
        <v>43374</v>
      </c>
      <c r="K98" t="s">
        <v>324</v>
      </c>
      <c r="L98" t="s">
        <v>327</v>
      </c>
      <c r="M98" t="s">
        <v>327</v>
      </c>
    </row>
    <row r="99" spans="1:13" x14ac:dyDescent="0.25">
      <c r="A99" t="s">
        <v>575</v>
      </c>
      <c r="B99" t="s">
        <v>575</v>
      </c>
      <c r="C99" t="s">
        <v>283</v>
      </c>
      <c r="D99" t="s">
        <v>653</v>
      </c>
      <c r="E99" t="s">
        <v>654</v>
      </c>
      <c r="F99">
        <v>43401</v>
      </c>
      <c r="K99" t="s">
        <v>324</v>
      </c>
      <c r="L99" t="s">
        <v>327</v>
      </c>
      <c r="M99" t="s">
        <v>327</v>
      </c>
    </row>
    <row r="100" spans="1:13" x14ac:dyDescent="0.25">
      <c r="A100" t="s">
        <v>575</v>
      </c>
      <c r="B100" t="s">
        <v>575</v>
      </c>
      <c r="C100" t="s">
        <v>283</v>
      </c>
      <c r="D100" t="s">
        <v>655</v>
      </c>
      <c r="E100" t="s">
        <v>656</v>
      </c>
      <c r="F100">
        <v>43374</v>
      </c>
      <c r="K100" t="s">
        <v>324</v>
      </c>
      <c r="L100" t="s">
        <v>327</v>
      </c>
      <c r="M100" t="s">
        <v>327</v>
      </c>
    </row>
    <row r="101" spans="1:13" x14ac:dyDescent="0.25">
      <c r="A101" t="s">
        <v>698</v>
      </c>
      <c r="B101" t="s">
        <v>575</v>
      </c>
      <c r="C101" t="s">
        <v>283</v>
      </c>
      <c r="D101" t="s">
        <v>657</v>
      </c>
      <c r="E101" t="s">
        <v>696</v>
      </c>
      <c r="F101" t="s">
        <v>577</v>
      </c>
      <c r="J101">
        <v>12000</v>
      </c>
      <c r="K101" t="s">
        <v>327</v>
      </c>
      <c r="L101" t="s">
        <v>327</v>
      </c>
      <c r="M101" t="s">
        <v>327</v>
      </c>
    </row>
    <row r="102" spans="1:13" x14ac:dyDescent="0.25">
      <c r="A102" t="s">
        <v>698</v>
      </c>
      <c r="B102" t="s">
        <v>575</v>
      </c>
      <c r="C102" t="s">
        <v>283</v>
      </c>
      <c r="D102" t="s">
        <v>658</v>
      </c>
      <c r="E102" t="s">
        <v>699</v>
      </c>
      <c r="G102" t="s">
        <v>327</v>
      </c>
      <c r="K102" t="s">
        <v>327</v>
      </c>
      <c r="L102" t="s">
        <v>327</v>
      </c>
      <c r="M102" t="s">
        <v>327</v>
      </c>
    </row>
    <row r="103" spans="1:13" x14ac:dyDescent="0.25">
      <c r="A103" t="s">
        <v>700</v>
      </c>
      <c r="B103" t="s">
        <v>575</v>
      </c>
      <c r="C103" t="s">
        <v>283</v>
      </c>
      <c r="D103" t="s">
        <v>663</v>
      </c>
      <c r="E103" t="s">
        <v>701</v>
      </c>
      <c r="F103" t="s">
        <v>492</v>
      </c>
      <c r="I103">
        <v>2000</v>
      </c>
      <c r="K103" t="s">
        <v>327</v>
      </c>
      <c r="L103" t="s">
        <v>324</v>
      </c>
      <c r="M103" t="s">
        <v>324</v>
      </c>
    </row>
    <row r="104" spans="1:13" x14ac:dyDescent="0.25">
      <c r="A104" t="s">
        <v>575</v>
      </c>
      <c r="B104" t="s">
        <v>575</v>
      </c>
      <c r="C104" t="s">
        <v>283</v>
      </c>
      <c r="D104" t="s">
        <v>659</v>
      </c>
      <c r="F104" t="s">
        <v>492</v>
      </c>
      <c r="K104" t="s">
        <v>327</v>
      </c>
      <c r="L104" t="s">
        <v>324</v>
      </c>
      <c r="M104" t="s">
        <v>324</v>
      </c>
    </row>
    <row r="105" spans="1:13" x14ac:dyDescent="0.25">
      <c r="A105" t="s">
        <v>703</v>
      </c>
      <c r="B105" t="s">
        <v>575</v>
      </c>
      <c r="C105" t="s">
        <v>283</v>
      </c>
      <c r="D105" t="s">
        <v>660</v>
      </c>
      <c r="E105" t="s">
        <v>702</v>
      </c>
      <c r="F105" t="s">
        <v>492</v>
      </c>
      <c r="J105">
        <v>2000</v>
      </c>
      <c r="K105" t="s">
        <v>327</v>
      </c>
      <c r="L105" t="s">
        <v>327</v>
      </c>
      <c r="M105" t="s">
        <v>327</v>
      </c>
    </row>
    <row r="106" spans="1:13" x14ac:dyDescent="0.25">
      <c r="A106" t="s">
        <v>661</v>
      </c>
      <c r="B106" t="s">
        <v>575</v>
      </c>
      <c r="C106" t="s">
        <v>283</v>
      </c>
      <c r="D106" t="s">
        <v>662</v>
      </c>
      <c r="E106" t="s">
        <v>578</v>
      </c>
      <c r="F106">
        <v>43407</v>
      </c>
      <c r="G106" t="s">
        <v>327</v>
      </c>
      <c r="K106" t="s">
        <v>327</v>
      </c>
      <c r="L106" t="s">
        <v>327</v>
      </c>
    </row>
    <row r="107" spans="1:13" x14ac:dyDescent="0.25">
      <c r="A107" t="s">
        <v>664</v>
      </c>
      <c r="B107" t="s">
        <v>575</v>
      </c>
      <c r="C107" t="s">
        <v>283</v>
      </c>
      <c r="D107" t="s">
        <v>579</v>
      </c>
      <c r="E107" t="s">
        <v>580</v>
      </c>
      <c r="F107">
        <v>43401</v>
      </c>
      <c r="K107" t="s">
        <v>327</v>
      </c>
      <c r="L107" t="s">
        <v>327</v>
      </c>
    </row>
    <row r="108" spans="1:13" x14ac:dyDescent="0.25">
      <c r="A108" t="s">
        <v>665</v>
      </c>
      <c r="B108" t="s">
        <v>575</v>
      </c>
      <c r="C108" t="s">
        <v>283</v>
      </c>
      <c r="D108" t="s">
        <v>666</v>
      </c>
      <c r="E108" t="s">
        <v>581</v>
      </c>
      <c r="F108">
        <v>43401</v>
      </c>
      <c r="K108" t="s">
        <v>327</v>
      </c>
      <c r="L108" t="s">
        <v>327</v>
      </c>
    </row>
    <row r="109" spans="1:13" x14ac:dyDescent="0.25">
      <c r="A109" t="s">
        <v>667</v>
      </c>
      <c r="B109" t="s">
        <v>575</v>
      </c>
      <c r="C109" t="s">
        <v>283</v>
      </c>
      <c r="D109" t="s">
        <v>668</v>
      </c>
      <c r="E109" t="s">
        <v>582</v>
      </c>
      <c r="F109">
        <v>43414</v>
      </c>
    </row>
    <row r="110" spans="1:13" x14ac:dyDescent="0.25">
      <c r="A110" t="s">
        <v>583</v>
      </c>
      <c r="B110" t="s">
        <v>575</v>
      </c>
      <c r="C110" t="s">
        <v>283</v>
      </c>
      <c r="D110" t="s">
        <v>669</v>
      </c>
      <c r="E110" t="s">
        <v>584</v>
      </c>
      <c r="F110">
        <v>43435</v>
      </c>
      <c r="K110" t="s">
        <v>327</v>
      </c>
      <c r="L110" t="s">
        <v>327</v>
      </c>
    </row>
    <row r="111" spans="1:13" x14ac:dyDescent="0.25">
      <c r="A111" t="s">
        <v>585</v>
      </c>
      <c r="B111" t="s">
        <v>575</v>
      </c>
      <c r="C111" t="s">
        <v>283</v>
      </c>
      <c r="D111" t="s">
        <v>670</v>
      </c>
      <c r="E111" t="s">
        <v>586</v>
      </c>
      <c r="F111" t="s">
        <v>587</v>
      </c>
      <c r="K111" t="s">
        <v>327</v>
      </c>
      <c r="L111" t="s">
        <v>327</v>
      </c>
      <c r="M111" t="s">
        <v>327</v>
      </c>
    </row>
    <row r="112" spans="1:13" x14ac:dyDescent="0.25">
      <c r="A112" t="s">
        <v>585</v>
      </c>
      <c r="B112" t="s">
        <v>575</v>
      </c>
      <c r="C112" t="s">
        <v>283</v>
      </c>
      <c r="D112" t="s">
        <v>671</v>
      </c>
      <c r="E112" t="s">
        <v>588</v>
      </c>
      <c r="F112" t="s">
        <v>589</v>
      </c>
      <c r="K112" t="s">
        <v>327</v>
      </c>
      <c r="L112" t="s">
        <v>327</v>
      </c>
      <c r="M112" t="s">
        <v>327</v>
      </c>
    </row>
    <row r="113" spans="1:13" x14ac:dyDescent="0.25">
      <c r="A113" t="s">
        <v>585</v>
      </c>
      <c r="B113" t="s">
        <v>575</v>
      </c>
      <c r="C113" t="s">
        <v>283</v>
      </c>
      <c r="D113" t="s">
        <v>672</v>
      </c>
      <c r="E113" t="s">
        <v>590</v>
      </c>
      <c r="F113" t="s">
        <v>591</v>
      </c>
      <c r="K113" t="s">
        <v>327</v>
      </c>
      <c r="L113" t="s">
        <v>327</v>
      </c>
      <c r="M113" t="s">
        <v>327</v>
      </c>
    </row>
    <row r="114" spans="1:13" x14ac:dyDescent="0.25">
      <c r="A114" t="s">
        <v>585</v>
      </c>
      <c r="B114" t="s">
        <v>575</v>
      </c>
      <c r="C114" t="s">
        <v>283</v>
      </c>
      <c r="D114" t="s">
        <v>673</v>
      </c>
      <c r="E114" t="s">
        <v>592</v>
      </c>
      <c r="F114" t="s">
        <v>593</v>
      </c>
      <c r="K114" t="s">
        <v>327</v>
      </c>
      <c r="L114" t="s">
        <v>327</v>
      </c>
      <c r="M114" t="s">
        <v>327</v>
      </c>
    </row>
    <row r="115" spans="1:13" x14ac:dyDescent="0.25">
      <c r="A115" t="s">
        <v>585</v>
      </c>
      <c r="B115" t="s">
        <v>575</v>
      </c>
      <c r="C115" t="s">
        <v>283</v>
      </c>
      <c r="D115" t="s">
        <v>674</v>
      </c>
      <c r="E115" t="s">
        <v>594</v>
      </c>
      <c r="F115" t="s">
        <v>595</v>
      </c>
      <c r="K115" t="s">
        <v>327</v>
      </c>
      <c r="L115" t="s">
        <v>327</v>
      </c>
      <c r="M115" t="s">
        <v>327</v>
      </c>
    </row>
    <row r="116" spans="1:13" x14ac:dyDescent="0.25">
      <c r="A116" t="s">
        <v>585</v>
      </c>
      <c r="B116" t="s">
        <v>575</v>
      </c>
      <c r="C116" t="s">
        <v>283</v>
      </c>
      <c r="D116" t="s">
        <v>675</v>
      </c>
      <c r="E116" t="s">
        <v>596</v>
      </c>
      <c r="F116" t="s">
        <v>597</v>
      </c>
      <c r="K116" t="s">
        <v>327</v>
      </c>
      <c r="L116" t="s">
        <v>327</v>
      </c>
      <c r="M116" t="s">
        <v>327</v>
      </c>
    </row>
    <row r="117" spans="1:13" x14ac:dyDescent="0.25">
      <c r="A117" t="s">
        <v>585</v>
      </c>
      <c r="B117" t="s">
        <v>575</v>
      </c>
      <c r="C117" t="s">
        <v>283</v>
      </c>
      <c r="D117" t="s">
        <v>676</v>
      </c>
      <c r="E117" t="s">
        <v>598</v>
      </c>
      <c r="F117" t="s">
        <v>599</v>
      </c>
      <c r="K117" t="s">
        <v>327</v>
      </c>
      <c r="L117" t="s">
        <v>327</v>
      </c>
    </row>
    <row r="118" spans="1:13" x14ac:dyDescent="0.25">
      <c r="A118" t="s">
        <v>583</v>
      </c>
      <c r="B118" t="s">
        <v>575</v>
      </c>
      <c r="C118" t="s">
        <v>283</v>
      </c>
      <c r="D118" t="s">
        <v>677</v>
      </c>
      <c r="E118" t="s">
        <v>600</v>
      </c>
      <c r="F118">
        <v>43405</v>
      </c>
    </row>
    <row r="119" spans="1:13" x14ac:dyDescent="0.25">
      <c r="A119" t="s">
        <v>583</v>
      </c>
      <c r="B119" t="s">
        <v>575</v>
      </c>
      <c r="C119" t="s">
        <v>283</v>
      </c>
      <c r="D119" t="s">
        <v>601</v>
      </c>
      <c r="E119" t="s">
        <v>602</v>
      </c>
      <c r="F119">
        <v>43435</v>
      </c>
      <c r="K119" t="s">
        <v>327</v>
      </c>
      <c r="L119" t="s">
        <v>327</v>
      </c>
    </row>
    <row r="120" spans="1:13" x14ac:dyDescent="0.25">
      <c r="A120" t="s">
        <v>583</v>
      </c>
      <c r="B120" t="s">
        <v>575</v>
      </c>
      <c r="C120" t="s">
        <v>283</v>
      </c>
      <c r="D120" t="s">
        <v>678</v>
      </c>
      <c r="E120" t="s">
        <v>603</v>
      </c>
      <c r="F120">
        <v>43435</v>
      </c>
      <c r="K120" t="s">
        <v>327</v>
      </c>
      <c r="L120" t="s">
        <v>327</v>
      </c>
    </row>
    <row r="121" spans="1:13" x14ac:dyDescent="0.25">
      <c r="A121" t="s">
        <v>583</v>
      </c>
      <c r="B121" t="s">
        <v>575</v>
      </c>
      <c r="C121" t="s">
        <v>283</v>
      </c>
      <c r="D121" t="s">
        <v>679</v>
      </c>
      <c r="E121" t="s">
        <v>604</v>
      </c>
      <c r="F121">
        <v>43374</v>
      </c>
      <c r="G121" t="s">
        <v>327</v>
      </c>
      <c r="K121" t="s">
        <v>327</v>
      </c>
      <c r="L121" t="s">
        <v>327</v>
      </c>
    </row>
    <row r="122" spans="1:13" x14ac:dyDescent="0.25">
      <c r="A122" t="s">
        <v>585</v>
      </c>
      <c r="B122" t="s">
        <v>575</v>
      </c>
      <c r="C122" t="s">
        <v>283</v>
      </c>
      <c r="D122" t="s">
        <v>680</v>
      </c>
      <c r="E122" t="s">
        <v>605</v>
      </c>
      <c r="F122">
        <v>43166</v>
      </c>
      <c r="K122" t="s">
        <v>327</v>
      </c>
      <c r="L122" t="s">
        <v>327</v>
      </c>
    </row>
    <row r="123" spans="1:13" x14ac:dyDescent="0.25">
      <c r="A123" t="s">
        <v>585</v>
      </c>
      <c r="B123" t="s">
        <v>575</v>
      </c>
      <c r="C123" t="s">
        <v>283</v>
      </c>
      <c r="D123" t="s">
        <v>606</v>
      </c>
      <c r="E123" t="s">
        <v>607</v>
      </c>
      <c r="F123">
        <v>43223</v>
      </c>
      <c r="K123" t="s">
        <v>327</v>
      </c>
      <c r="L123" t="s">
        <v>327</v>
      </c>
    </row>
    <row r="124" spans="1:13" x14ac:dyDescent="0.25">
      <c r="A124" t="s">
        <v>585</v>
      </c>
      <c r="B124" t="s">
        <v>575</v>
      </c>
      <c r="C124" t="s">
        <v>283</v>
      </c>
      <c r="D124" t="s">
        <v>681</v>
      </c>
      <c r="E124" t="s">
        <v>608</v>
      </c>
      <c r="F124">
        <v>43168</v>
      </c>
      <c r="K124" t="s">
        <v>327</v>
      </c>
      <c r="L124" t="s">
        <v>327</v>
      </c>
    </row>
    <row r="125" spans="1:13" x14ac:dyDescent="0.25">
      <c r="A125" t="s">
        <v>585</v>
      </c>
      <c r="B125" t="s">
        <v>575</v>
      </c>
      <c r="C125" t="s">
        <v>283</v>
      </c>
      <c r="D125" t="s">
        <v>682</v>
      </c>
      <c r="E125" t="s">
        <v>609</v>
      </c>
      <c r="K125" t="s">
        <v>327</v>
      </c>
    </row>
    <row r="126" spans="1:13" x14ac:dyDescent="0.25">
      <c r="A126" t="s">
        <v>585</v>
      </c>
      <c r="B126" t="s">
        <v>575</v>
      </c>
      <c r="C126" t="s">
        <v>283</v>
      </c>
      <c r="D126" t="s">
        <v>683</v>
      </c>
      <c r="E126" t="s">
        <v>610</v>
      </c>
      <c r="F126">
        <v>43247</v>
      </c>
      <c r="K126" t="s">
        <v>327</v>
      </c>
      <c r="L126" t="s">
        <v>327</v>
      </c>
    </row>
    <row r="127" spans="1:13" x14ac:dyDescent="0.25">
      <c r="A127" t="s">
        <v>585</v>
      </c>
      <c r="B127" t="s">
        <v>575</v>
      </c>
      <c r="C127" t="s">
        <v>283</v>
      </c>
      <c r="D127" t="s">
        <v>684</v>
      </c>
      <c r="E127" t="s">
        <v>611</v>
      </c>
      <c r="F127">
        <v>43281</v>
      </c>
      <c r="K127" t="s">
        <v>327</v>
      </c>
      <c r="L127" t="s">
        <v>327</v>
      </c>
    </row>
    <row r="128" spans="1:13" x14ac:dyDescent="0.25">
      <c r="A128" t="s">
        <v>585</v>
      </c>
      <c r="B128" t="s">
        <v>575</v>
      </c>
      <c r="C128" t="s">
        <v>283</v>
      </c>
      <c r="D128" t="s">
        <v>685</v>
      </c>
      <c r="E128" t="s">
        <v>612</v>
      </c>
      <c r="F128">
        <v>43364</v>
      </c>
      <c r="K128" t="s">
        <v>327</v>
      </c>
      <c r="L128" t="s">
        <v>327</v>
      </c>
    </row>
    <row r="129" spans="1:15" x14ac:dyDescent="0.25">
      <c r="A129" t="s">
        <v>585</v>
      </c>
      <c r="B129" t="s">
        <v>575</v>
      </c>
      <c r="C129" t="s">
        <v>283</v>
      </c>
      <c r="D129" t="s">
        <v>686</v>
      </c>
      <c r="E129" t="s">
        <v>613</v>
      </c>
      <c r="F129">
        <v>43396</v>
      </c>
      <c r="K129" t="s">
        <v>327</v>
      </c>
    </row>
    <row r="130" spans="1:15" x14ac:dyDescent="0.25">
      <c r="A130" t="s">
        <v>585</v>
      </c>
      <c r="B130" t="s">
        <v>575</v>
      </c>
      <c r="C130" t="s">
        <v>283</v>
      </c>
      <c r="D130" t="s">
        <v>687</v>
      </c>
      <c r="E130" t="s">
        <v>614</v>
      </c>
      <c r="F130">
        <v>43401</v>
      </c>
      <c r="G130" t="s">
        <v>327</v>
      </c>
      <c r="K130" t="s">
        <v>327</v>
      </c>
      <c r="L130" t="s">
        <v>327</v>
      </c>
    </row>
    <row r="131" spans="1:15" x14ac:dyDescent="0.25">
      <c r="A131" t="s">
        <v>585</v>
      </c>
      <c r="B131" t="s">
        <v>575</v>
      </c>
      <c r="C131" t="s">
        <v>283</v>
      </c>
      <c r="D131" t="s">
        <v>688</v>
      </c>
      <c r="E131" t="s">
        <v>615</v>
      </c>
      <c r="F131">
        <v>43404</v>
      </c>
      <c r="K131" t="s">
        <v>327</v>
      </c>
    </row>
    <row r="132" spans="1:15" x14ac:dyDescent="0.25">
      <c r="A132" t="s">
        <v>585</v>
      </c>
      <c r="B132" t="s">
        <v>575</v>
      </c>
      <c r="C132" t="s">
        <v>283</v>
      </c>
      <c r="D132" t="s">
        <v>689</v>
      </c>
      <c r="E132" t="s">
        <v>616</v>
      </c>
      <c r="F132">
        <v>43415</v>
      </c>
      <c r="K132" t="s">
        <v>327</v>
      </c>
      <c r="L132" t="s">
        <v>327</v>
      </c>
      <c r="M132" t="s">
        <v>327</v>
      </c>
    </row>
    <row r="133" spans="1:15" x14ac:dyDescent="0.25">
      <c r="A133" t="s">
        <v>585</v>
      </c>
      <c r="B133" t="s">
        <v>575</v>
      </c>
      <c r="C133" t="s">
        <v>283</v>
      </c>
      <c r="D133" t="s">
        <v>690</v>
      </c>
      <c r="E133" t="s">
        <v>617</v>
      </c>
      <c r="F133">
        <v>43160</v>
      </c>
      <c r="K133" t="s">
        <v>327</v>
      </c>
      <c r="L133" t="s">
        <v>327</v>
      </c>
      <c r="M133" t="s">
        <v>327</v>
      </c>
    </row>
    <row r="134" spans="1:15" x14ac:dyDescent="0.25">
      <c r="A134" t="s">
        <v>585</v>
      </c>
      <c r="B134" t="s">
        <v>575</v>
      </c>
      <c r="C134" t="s">
        <v>283</v>
      </c>
      <c r="D134" t="s">
        <v>691</v>
      </c>
      <c r="E134" t="s">
        <v>618</v>
      </c>
      <c r="F134">
        <v>43374</v>
      </c>
      <c r="K134" t="s">
        <v>327</v>
      </c>
      <c r="L134" t="s">
        <v>327</v>
      </c>
    </row>
    <row r="135" spans="1:15" x14ac:dyDescent="0.25">
      <c r="A135" t="s">
        <v>585</v>
      </c>
      <c r="B135" t="s">
        <v>575</v>
      </c>
      <c r="C135" t="s">
        <v>283</v>
      </c>
      <c r="D135" t="s">
        <v>692</v>
      </c>
      <c r="E135" t="s">
        <v>619</v>
      </c>
      <c r="F135">
        <v>43437</v>
      </c>
      <c r="K135" t="s">
        <v>327</v>
      </c>
      <c r="L135" t="s">
        <v>327</v>
      </c>
    </row>
    <row r="136" spans="1:15" x14ac:dyDescent="0.25">
      <c r="A136" t="s">
        <v>585</v>
      </c>
      <c r="B136" t="s">
        <v>575</v>
      </c>
      <c r="C136" t="s">
        <v>283</v>
      </c>
      <c r="D136" t="s">
        <v>693</v>
      </c>
      <c r="E136" t="s">
        <v>620</v>
      </c>
      <c r="F136">
        <v>43374</v>
      </c>
    </row>
    <row r="137" spans="1:15" x14ac:dyDescent="0.25">
      <c r="A137" t="s">
        <v>585</v>
      </c>
      <c r="B137" t="s">
        <v>575</v>
      </c>
      <c r="C137" t="s">
        <v>283</v>
      </c>
      <c r="D137" t="s">
        <v>694</v>
      </c>
      <c r="E137" t="s">
        <v>621</v>
      </c>
      <c r="F137">
        <v>43435</v>
      </c>
    </row>
    <row r="138" spans="1:15" x14ac:dyDescent="0.25">
      <c r="A138" t="s">
        <v>583</v>
      </c>
      <c r="B138" t="s">
        <v>575</v>
      </c>
      <c r="C138" t="s">
        <v>283</v>
      </c>
      <c r="D138" t="s">
        <v>622</v>
      </c>
      <c r="E138" t="s">
        <v>623</v>
      </c>
      <c r="F138">
        <v>43435</v>
      </c>
      <c r="K138" t="s">
        <v>327</v>
      </c>
      <c r="L138" t="s">
        <v>327</v>
      </c>
    </row>
    <row r="139" spans="1:15" x14ac:dyDescent="0.25">
      <c r="A139" t="s">
        <v>583</v>
      </c>
      <c r="B139" t="s">
        <v>575</v>
      </c>
      <c r="C139" t="s">
        <v>283</v>
      </c>
      <c r="D139" t="s">
        <v>624</v>
      </c>
      <c r="E139" t="s">
        <v>625</v>
      </c>
      <c r="F139">
        <v>43256</v>
      </c>
      <c r="K139" t="s">
        <v>327</v>
      </c>
      <c r="L139" t="s">
        <v>327</v>
      </c>
    </row>
    <row r="140" spans="1:15" x14ac:dyDescent="0.25">
      <c r="A140" t="s">
        <v>583</v>
      </c>
      <c r="B140" t="s">
        <v>575</v>
      </c>
      <c r="C140" t="s">
        <v>283</v>
      </c>
      <c r="D140" t="s">
        <v>695</v>
      </c>
      <c r="E140" t="s">
        <v>626</v>
      </c>
      <c r="F140">
        <v>43374</v>
      </c>
    </row>
    <row r="141" spans="1:15" x14ac:dyDescent="0.25">
      <c r="A141" t="s">
        <v>704</v>
      </c>
      <c r="B141" t="s">
        <v>707</v>
      </c>
      <c r="C141" t="s">
        <v>283</v>
      </c>
      <c r="D141" t="s">
        <v>443</v>
      </c>
      <c r="E141" t="s">
        <v>627</v>
      </c>
      <c r="F141">
        <v>43252</v>
      </c>
      <c r="G141" t="s">
        <v>343</v>
      </c>
      <c r="H141">
        <v>100</v>
      </c>
      <c r="I141" t="s">
        <v>343</v>
      </c>
      <c r="J141">
        <v>50</v>
      </c>
      <c r="K141" t="s">
        <v>343</v>
      </c>
      <c r="L141" t="s">
        <v>343</v>
      </c>
      <c r="M141" t="s">
        <v>343</v>
      </c>
      <c r="O141" t="s">
        <v>485</v>
      </c>
    </row>
    <row r="142" spans="1:15" x14ac:dyDescent="0.25">
      <c r="A142" t="s">
        <v>704</v>
      </c>
      <c r="B142" t="s">
        <v>707</v>
      </c>
      <c r="C142" t="s">
        <v>283</v>
      </c>
      <c r="D142" t="s">
        <v>444</v>
      </c>
      <c r="E142" t="s">
        <v>628</v>
      </c>
      <c r="F142">
        <v>43374</v>
      </c>
      <c r="G142" t="s">
        <v>343</v>
      </c>
      <c r="H142">
        <v>50</v>
      </c>
      <c r="I142" t="s">
        <v>343</v>
      </c>
      <c r="J142">
        <v>30</v>
      </c>
      <c r="K142" t="s">
        <v>343</v>
      </c>
      <c r="L142" t="s">
        <v>343</v>
      </c>
      <c r="M142" t="s">
        <v>343</v>
      </c>
      <c r="O142" t="s">
        <v>486</v>
      </c>
    </row>
    <row r="143" spans="1:15" x14ac:dyDescent="0.25">
      <c r="A143" t="s">
        <v>629</v>
      </c>
      <c r="B143" t="s">
        <v>707</v>
      </c>
      <c r="C143" t="s">
        <v>283</v>
      </c>
      <c r="D143" t="s">
        <v>445</v>
      </c>
      <c r="E143" t="s">
        <v>630</v>
      </c>
      <c r="F143" t="s">
        <v>631</v>
      </c>
      <c r="G143" t="s">
        <v>343</v>
      </c>
      <c r="H143">
        <v>200</v>
      </c>
      <c r="I143" t="s">
        <v>343</v>
      </c>
      <c r="J143" t="s">
        <v>343</v>
      </c>
      <c r="K143" t="s">
        <v>343</v>
      </c>
      <c r="L143" t="s">
        <v>343</v>
      </c>
      <c r="M143" t="s">
        <v>343</v>
      </c>
      <c r="O143" t="s">
        <v>532</v>
      </c>
    </row>
    <row r="144" spans="1:15" x14ac:dyDescent="0.25">
      <c r="A144" t="s">
        <v>425</v>
      </c>
      <c r="B144" t="s">
        <v>707</v>
      </c>
      <c r="C144" t="s">
        <v>283</v>
      </c>
      <c r="D144" t="s">
        <v>447</v>
      </c>
      <c r="E144" t="s">
        <v>632</v>
      </c>
      <c r="F144" t="s">
        <v>705</v>
      </c>
      <c r="G144" t="s">
        <v>343</v>
      </c>
      <c r="H144">
        <v>3500</v>
      </c>
      <c r="I144">
        <v>1000</v>
      </c>
      <c r="J144">
        <v>2500</v>
      </c>
      <c r="K144" t="s">
        <v>357</v>
      </c>
      <c r="L144" t="s">
        <v>343</v>
      </c>
      <c r="M144" t="s">
        <v>343</v>
      </c>
      <c r="O144" t="s">
        <v>533</v>
      </c>
    </row>
    <row r="145" spans="1:16" x14ac:dyDescent="0.25">
      <c r="A145" t="s">
        <v>425</v>
      </c>
      <c r="B145" t="s">
        <v>707</v>
      </c>
      <c r="C145" t="s">
        <v>283</v>
      </c>
      <c r="D145" t="s">
        <v>448</v>
      </c>
      <c r="E145" t="s">
        <v>58</v>
      </c>
      <c r="F145" t="s">
        <v>636</v>
      </c>
      <c r="G145" t="s">
        <v>357</v>
      </c>
      <c r="H145">
        <v>6000</v>
      </c>
      <c r="I145">
        <v>5500</v>
      </c>
      <c r="J145">
        <v>500</v>
      </c>
      <c r="K145" t="s">
        <v>357</v>
      </c>
      <c r="L145" t="s">
        <v>357</v>
      </c>
      <c r="M145" t="s">
        <v>357</v>
      </c>
      <c r="N145" t="s">
        <v>519</v>
      </c>
      <c r="O145" t="s">
        <v>500</v>
      </c>
      <c r="P145" t="s">
        <v>543</v>
      </c>
    </row>
    <row r="146" spans="1:16" x14ac:dyDescent="0.25">
      <c r="A146" t="s">
        <v>425</v>
      </c>
      <c r="B146" t="s">
        <v>707</v>
      </c>
      <c r="C146" t="s">
        <v>283</v>
      </c>
      <c r="D146" t="s">
        <v>449</v>
      </c>
      <c r="E146" t="s">
        <v>634</v>
      </c>
      <c r="F146" t="s">
        <v>705</v>
      </c>
      <c r="G146" t="s">
        <v>343</v>
      </c>
      <c r="H146">
        <v>1000</v>
      </c>
      <c r="I146">
        <v>400</v>
      </c>
      <c r="J146">
        <v>600</v>
      </c>
      <c r="K146" t="s">
        <v>343</v>
      </c>
      <c r="L146" t="s">
        <v>343</v>
      </c>
      <c r="M146" t="s">
        <v>343</v>
      </c>
      <c r="O146" t="s">
        <v>501</v>
      </c>
    </row>
    <row r="147" spans="1:16" x14ac:dyDescent="0.25">
      <c r="A147" t="s">
        <v>425</v>
      </c>
      <c r="B147" t="s">
        <v>707</v>
      </c>
      <c r="C147" t="s">
        <v>283</v>
      </c>
      <c r="D147" t="s">
        <v>706</v>
      </c>
      <c r="E147" t="s">
        <v>635</v>
      </c>
      <c r="F147" t="s">
        <v>636</v>
      </c>
      <c r="G147" t="s">
        <v>343</v>
      </c>
      <c r="H147">
        <v>8000</v>
      </c>
      <c r="I147">
        <v>5000</v>
      </c>
      <c r="J147">
        <v>3000</v>
      </c>
      <c r="K147" t="s">
        <v>357</v>
      </c>
      <c r="L147" t="s">
        <v>343</v>
      </c>
      <c r="M147" t="s">
        <v>343</v>
      </c>
      <c r="O147" t="s">
        <v>502</v>
      </c>
    </row>
    <row r="148" spans="1:16" x14ac:dyDescent="0.25">
      <c r="A148" t="s">
        <v>425</v>
      </c>
      <c r="B148" t="s">
        <v>707</v>
      </c>
      <c r="C148" t="s">
        <v>283</v>
      </c>
      <c r="D148" t="s">
        <v>450</v>
      </c>
      <c r="E148" t="s">
        <v>252</v>
      </c>
      <c r="F148" t="s">
        <v>633</v>
      </c>
      <c r="G148" t="s">
        <v>343</v>
      </c>
      <c r="H148">
        <v>800</v>
      </c>
      <c r="I148" t="s">
        <v>343</v>
      </c>
      <c r="J148">
        <v>800</v>
      </c>
      <c r="K148" t="s">
        <v>357</v>
      </c>
      <c r="L148" t="s">
        <v>343</v>
      </c>
      <c r="M148" t="s">
        <v>343</v>
      </c>
      <c r="O148" t="s">
        <v>503</v>
      </c>
    </row>
    <row r="149" spans="1:16" x14ac:dyDescent="0.25">
      <c r="A149" t="s">
        <v>637</v>
      </c>
      <c r="B149" t="s">
        <v>707</v>
      </c>
      <c r="C149" t="s">
        <v>283</v>
      </c>
      <c r="D149" t="s">
        <v>451</v>
      </c>
      <c r="E149" t="s">
        <v>638</v>
      </c>
      <c r="F149">
        <v>43344</v>
      </c>
      <c r="G149" t="s">
        <v>343</v>
      </c>
      <c r="H149">
        <v>100</v>
      </c>
      <c r="I149" t="s">
        <v>343</v>
      </c>
      <c r="J149" t="s">
        <v>343</v>
      </c>
      <c r="K149" t="s">
        <v>357</v>
      </c>
      <c r="L149" t="s">
        <v>357</v>
      </c>
      <c r="M149" t="s">
        <v>343</v>
      </c>
      <c r="O149" t="s">
        <v>488</v>
      </c>
    </row>
    <row r="150" spans="1:16" x14ac:dyDescent="0.25">
      <c r="A150" t="s">
        <v>708</v>
      </c>
      <c r="B150" t="s">
        <v>707</v>
      </c>
      <c r="C150" t="s">
        <v>283</v>
      </c>
      <c r="D150" t="s">
        <v>452</v>
      </c>
      <c r="E150" t="s">
        <v>639</v>
      </c>
      <c r="F150" t="s">
        <v>709</v>
      </c>
      <c r="G150" t="s">
        <v>343</v>
      </c>
      <c r="H150">
        <v>150</v>
      </c>
      <c r="I150" t="s">
        <v>343</v>
      </c>
      <c r="J150" t="s">
        <v>343</v>
      </c>
      <c r="K150" t="s">
        <v>357</v>
      </c>
      <c r="L150" t="s">
        <v>357</v>
      </c>
      <c r="M150" t="s">
        <v>343</v>
      </c>
      <c r="O150" t="s">
        <v>489</v>
      </c>
    </row>
    <row r="151" spans="1:16" x14ac:dyDescent="0.25">
      <c r="A151" t="s">
        <v>629</v>
      </c>
      <c r="B151" t="s">
        <v>707</v>
      </c>
      <c r="C151" t="s">
        <v>289</v>
      </c>
      <c r="D151" t="s">
        <v>446</v>
      </c>
      <c r="E151" t="s">
        <v>478</v>
      </c>
      <c r="F151" t="s">
        <v>499</v>
      </c>
      <c r="G151" t="s">
        <v>343</v>
      </c>
      <c r="H151">
        <v>500</v>
      </c>
      <c r="I151" t="s">
        <v>343</v>
      </c>
      <c r="J151" t="s">
        <v>343</v>
      </c>
      <c r="K151" t="s">
        <v>357</v>
      </c>
      <c r="L151" t="s">
        <v>357</v>
      </c>
      <c r="M151" t="s">
        <v>343</v>
      </c>
      <c r="O151" t="s">
        <v>487</v>
      </c>
    </row>
    <row r="152" spans="1:16" x14ac:dyDescent="0.25">
      <c r="A152" t="s">
        <v>750</v>
      </c>
      <c r="B152" t="s">
        <v>640</v>
      </c>
      <c r="C152" t="s">
        <v>283</v>
      </c>
      <c r="D152" t="s">
        <v>751</v>
      </c>
      <c r="E152" t="s">
        <v>752</v>
      </c>
      <c r="F152" t="s">
        <v>401</v>
      </c>
      <c r="G152" t="s">
        <v>324</v>
      </c>
      <c r="H152">
        <v>200</v>
      </c>
      <c r="I152">
        <v>80</v>
      </c>
      <c r="J152">
        <v>120</v>
      </c>
      <c r="K152" t="s">
        <v>324</v>
      </c>
      <c r="L152" t="s">
        <v>324</v>
      </c>
      <c r="M152" t="s">
        <v>324</v>
      </c>
      <c r="O152" t="s">
        <v>753</v>
      </c>
    </row>
    <row r="153" spans="1:16" x14ac:dyDescent="0.25">
      <c r="A153" t="s">
        <v>754</v>
      </c>
      <c r="B153" t="s">
        <v>640</v>
      </c>
      <c r="C153" t="s">
        <v>283</v>
      </c>
      <c r="D153" t="s">
        <v>755</v>
      </c>
      <c r="E153" t="s">
        <v>752</v>
      </c>
      <c r="F153" t="s">
        <v>756</v>
      </c>
      <c r="G153" t="s">
        <v>324</v>
      </c>
      <c r="H153">
        <v>150</v>
      </c>
      <c r="I153">
        <v>70</v>
      </c>
      <c r="J153">
        <v>80</v>
      </c>
      <c r="K153" t="s">
        <v>324</v>
      </c>
      <c r="L153" t="s">
        <v>324</v>
      </c>
      <c r="M153" t="s">
        <v>324</v>
      </c>
      <c r="O153" t="s">
        <v>757</v>
      </c>
    </row>
    <row r="154" spans="1:16" x14ac:dyDescent="0.25">
      <c r="A154" t="s">
        <v>758</v>
      </c>
      <c r="B154" t="s">
        <v>640</v>
      </c>
      <c r="C154" t="s">
        <v>283</v>
      </c>
      <c r="D154" t="s">
        <v>759</v>
      </c>
      <c r="E154" t="s">
        <v>752</v>
      </c>
      <c r="F154" t="s">
        <v>760</v>
      </c>
      <c r="G154" t="s">
        <v>324</v>
      </c>
      <c r="H154">
        <v>300</v>
      </c>
      <c r="I154">
        <v>100</v>
      </c>
      <c r="J154">
        <v>200</v>
      </c>
      <c r="K154" t="s">
        <v>324</v>
      </c>
      <c r="L154" t="s">
        <v>324</v>
      </c>
      <c r="M154" t="s">
        <v>324</v>
      </c>
      <c r="O154" t="s">
        <v>761</v>
      </c>
    </row>
    <row r="155" spans="1:16" x14ac:dyDescent="0.25">
      <c r="A155" t="s">
        <v>762</v>
      </c>
      <c r="B155" t="s">
        <v>640</v>
      </c>
      <c r="C155" t="s">
        <v>283</v>
      </c>
      <c r="D155" t="s">
        <v>763</v>
      </c>
      <c r="E155" t="s">
        <v>752</v>
      </c>
      <c r="F155">
        <v>2018</v>
      </c>
      <c r="G155" t="s">
        <v>324</v>
      </c>
      <c r="H155">
        <v>350</v>
      </c>
      <c r="I155">
        <v>150</v>
      </c>
      <c r="J155">
        <v>200</v>
      </c>
      <c r="K155" t="s">
        <v>324</v>
      </c>
      <c r="L155" t="s">
        <v>324</v>
      </c>
      <c r="M155" t="s">
        <v>324</v>
      </c>
      <c r="O155" t="s">
        <v>764</v>
      </c>
    </row>
    <row r="156" spans="1:16" x14ac:dyDescent="0.25">
      <c r="A156" t="s">
        <v>765</v>
      </c>
      <c r="B156" t="s">
        <v>640</v>
      </c>
      <c r="C156" t="s">
        <v>283</v>
      </c>
      <c r="D156" t="s">
        <v>766</v>
      </c>
      <c r="E156" t="s">
        <v>752</v>
      </c>
      <c r="F156">
        <v>2018</v>
      </c>
      <c r="G156" t="s">
        <v>324</v>
      </c>
      <c r="H156">
        <v>350</v>
      </c>
      <c r="I156">
        <v>200</v>
      </c>
      <c r="J156">
        <v>150</v>
      </c>
      <c r="K156" t="s">
        <v>324</v>
      </c>
      <c r="L156" t="s">
        <v>324</v>
      </c>
      <c r="M156" t="s">
        <v>324</v>
      </c>
      <c r="O156" t="s">
        <v>767</v>
      </c>
    </row>
    <row r="157" spans="1:16" x14ac:dyDescent="0.25">
      <c r="A157" t="s">
        <v>768</v>
      </c>
      <c r="B157" t="s">
        <v>640</v>
      </c>
      <c r="C157" t="s">
        <v>283</v>
      </c>
      <c r="D157" t="s">
        <v>770</v>
      </c>
      <c r="E157" t="s">
        <v>752</v>
      </c>
      <c r="F157" t="s">
        <v>771</v>
      </c>
      <c r="G157" t="s">
        <v>324</v>
      </c>
      <c r="H157">
        <v>200</v>
      </c>
      <c r="I157">
        <v>100</v>
      </c>
      <c r="J157">
        <v>100</v>
      </c>
      <c r="K157" t="s">
        <v>324</v>
      </c>
      <c r="L157" t="s">
        <v>324</v>
      </c>
      <c r="M157" t="s">
        <v>324</v>
      </c>
      <c r="O157" t="s">
        <v>772</v>
      </c>
    </row>
    <row r="158" spans="1:16" x14ac:dyDescent="0.25">
      <c r="A158" t="s">
        <v>768</v>
      </c>
      <c r="B158" t="s">
        <v>640</v>
      </c>
      <c r="C158" t="s">
        <v>283</v>
      </c>
      <c r="D158" t="s">
        <v>773</v>
      </c>
      <c r="E158" t="s">
        <v>752</v>
      </c>
      <c r="F158" t="s">
        <v>774</v>
      </c>
      <c r="G158" t="s">
        <v>324</v>
      </c>
      <c r="H158">
        <v>150</v>
      </c>
      <c r="I158">
        <v>50</v>
      </c>
      <c r="J158">
        <v>100</v>
      </c>
      <c r="K158" t="s">
        <v>324</v>
      </c>
      <c r="L158" t="s">
        <v>324</v>
      </c>
      <c r="M158" t="s">
        <v>324</v>
      </c>
    </row>
    <row r="159" spans="1:16" x14ac:dyDescent="0.25">
      <c r="A159" t="s">
        <v>775</v>
      </c>
      <c r="B159" t="s">
        <v>640</v>
      </c>
      <c r="C159" t="s">
        <v>283</v>
      </c>
      <c r="D159" t="s">
        <v>776</v>
      </c>
      <c r="E159" t="s">
        <v>752</v>
      </c>
      <c r="F159">
        <v>2018</v>
      </c>
      <c r="G159" t="s">
        <v>324</v>
      </c>
      <c r="H159">
        <v>200</v>
      </c>
      <c r="I159">
        <v>100</v>
      </c>
      <c r="J159">
        <v>100</v>
      </c>
      <c r="K159" t="s">
        <v>324</v>
      </c>
      <c r="L159" t="s">
        <v>324</v>
      </c>
      <c r="M159" t="s">
        <v>324</v>
      </c>
      <c r="O159" t="s">
        <v>777</v>
      </c>
    </row>
    <row r="160" spans="1:16" x14ac:dyDescent="0.25">
      <c r="A160" t="s">
        <v>775</v>
      </c>
      <c r="B160" t="s">
        <v>640</v>
      </c>
      <c r="C160" t="s">
        <v>283</v>
      </c>
      <c r="D160" t="s">
        <v>778</v>
      </c>
      <c r="E160" t="s">
        <v>752</v>
      </c>
      <c r="F160" t="s">
        <v>779</v>
      </c>
      <c r="G160" t="s">
        <v>324</v>
      </c>
      <c r="H160">
        <v>150</v>
      </c>
      <c r="I160">
        <v>50</v>
      </c>
      <c r="J160">
        <v>100</v>
      </c>
      <c r="K160" t="s">
        <v>324</v>
      </c>
      <c r="L160" t="s">
        <v>324</v>
      </c>
      <c r="M160" t="s">
        <v>324</v>
      </c>
      <c r="O160" t="s">
        <v>780</v>
      </c>
    </row>
    <row r="161" spans="1:16" x14ac:dyDescent="0.25">
      <c r="A161" t="s">
        <v>640</v>
      </c>
      <c r="B161" t="s">
        <v>640</v>
      </c>
      <c r="C161" t="s">
        <v>283</v>
      </c>
      <c r="D161" t="s">
        <v>781</v>
      </c>
      <c r="E161" t="s">
        <v>782</v>
      </c>
      <c r="F161" t="s">
        <v>783</v>
      </c>
      <c r="G161" t="s">
        <v>327</v>
      </c>
      <c r="H161">
        <v>3000</v>
      </c>
      <c r="I161">
        <v>750</v>
      </c>
      <c r="J161">
        <v>2250</v>
      </c>
      <c r="K161" t="s">
        <v>327</v>
      </c>
      <c r="L161" t="s">
        <v>327</v>
      </c>
      <c r="M161" t="s">
        <v>327</v>
      </c>
      <c r="O161" t="s">
        <v>784</v>
      </c>
      <c r="P161" t="s">
        <v>785</v>
      </c>
    </row>
    <row r="162" spans="1:16" x14ac:dyDescent="0.25">
      <c r="A162" t="s">
        <v>640</v>
      </c>
      <c r="B162" t="s">
        <v>640</v>
      </c>
      <c r="C162" t="s">
        <v>283</v>
      </c>
      <c r="D162" t="s">
        <v>786</v>
      </c>
      <c r="E162" t="s">
        <v>463</v>
      </c>
      <c r="F162" t="s">
        <v>787</v>
      </c>
      <c r="G162" t="s">
        <v>327</v>
      </c>
      <c r="H162">
        <v>2000</v>
      </c>
      <c r="I162">
        <v>500</v>
      </c>
      <c r="J162">
        <v>1500</v>
      </c>
      <c r="K162" t="s">
        <v>327</v>
      </c>
      <c r="L162" t="s">
        <v>327</v>
      </c>
      <c r="M162" t="s">
        <v>327</v>
      </c>
      <c r="O162" t="s">
        <v>788</v>
      </c>
      <c r="P162" t="s">
        <v>789</v>
      </c>
    </row>
    <row r="163" spans="1:16" x14ac:dyDescent="0.25">
      <c r="A163" t="s">
        <v>640</v>
      </c>
      <c r="B163" t="s">
        <v>640</v>
      </c>
      <c r="C163" t="s">
        <v>283</v>
      </c>
      <c r="D163" t="s">
        <v>790</v>
      </c>
      <c r="E163" t="s">
        <v>782</v>
      </c>
      <c r="F163" t="s">
        <v>791</v>
      </c>
      <c r="G163" t="s">
        <v>327</v>
      </c>
      <c r="H163">
        <v>1500</v>
      </c>
      <c r="I163">
        <v>700</v>
      </c>
      <c r="J163">
        <v>800</v>
      </c>
      <c r="K163" t="s">
        <v>327</v>
      </c>
      <c r="L163" t="s">
        <v>327</v>
      </c>
      <c r="M163" t="s">
        <v>327</v>
      </c>
      <c r="O163" t="s">
        <v>792</v>
      </c>
      <c r="P163" t="s">
        <v>793</v>
      </c>
    </row>
    <row r="164" spans="1:16" x14ac:dyDescent="0.25">
      <c r="A164" t="s">
        <v>794</v>
      </c>
      <c r="B164" t="s">
        <v>640</v>
      </c>
      <c r="C164" t="s">
        <v>283</v>
      </c>
      <c r="D164" t="s">
        <v>795</v>
      </c>
      <c r="E164" t="s">
        <v>782</v>
      </c>
      <c r="F164" t="s">
        <v>796</v>
      </c>
      <c r="G164" t="s">
        <v>327</v>
      </c>
      <c r="H164">
        <v>1000</v>
      </c>
      <c r="I164">
        <v>200</v>
      </c>
      <c r="J164">
        <v>800</v>
      </c>
      <c r="K164" t="s">
        <v>327</v>
      </c>
      <c r="L164" t="s">
        <v>327</v>
      </c>
      <c r="M164" t="s">
        <v>327</v>
      </c>
      <c r="O164" t="s">
        <v>797</v>
      </c>
      <c r="P164" t="s">
        <v>798</v>
      </c>
    </row>
    <row r="165" spans="1:16" x14ac:dyDescent="0.25">
      <c r="A165" t="s">
        <v>799</v>
      </c>
      <c r="B165" t="s">
        <v>640</v>
      </c>
      <c r="C165" t="s">
        <v>283</v>
      </c>
      <c r="D165" t="s">
        <v>800</v>
      </c>
      <c r="E165" t="s">
        <v>463</v>
      </c>
      <c r="F165" t="s">
        <v>801</v>
      </c>
      <c r="G165" t="s">
        <v>327</v>
      </c>
      <c r="H165">
        <v>1000</v>
      </c>
      <c r="I165">
        <v>0</v>
      </c>
      <c r="J165">
        <v>1000</v>
      </c>
      <c r="K165" t="s">
        <v>327</v>
      </c>
      <c r="L165" t="s">
        <v>327</v>
      </c>
      <c r="M165" t="s">
        <v>327</v>
      </c>
      <c r="O165" t="s">
        <v>802</v>
      </c>
      <c r="P165" t="s">
        <v>803</v>
      </c>
    </row>
    <row r="166" spans="1:16" x14ac:dyDescent="0.25">
      <c r="A166" t="s">
        <v>804</v>
      </c>
      <c r="B166" t="s">
        <v>640</v>
      </c>
      <c r="C166" t="s">
        <v>283</v>
      </c>
      <c r="D166" t="s">
        <v>805</v>
      </c>
      <c r="E166" t="s">
        <v>468</v>
      </c>
      <c r="F166" t="s">
        <v>806</v>
      </c>
      <c r="G166" t="s">
        <v>324</v>
      </c>
      <c r="H166">
        <v>2500</v>
      </c>
      <c r="I166">
        <v>2000</v>
      </c>
      <c r="J166">
        <v>500</v>
      </c>
      <c r="K166" t="s">
        <v>327</v>
      </c>
      <c r="L166" t="s">
        <v>327</v>
      </c>
      <c r="M166" t="s">
        <v>327</v>
      </c>
      <c r="O166" t="s">
        <v>807</v>
      </c>
    </row>
    <row r="167" spans="1:16" x14ac:dyDescent="0.25">
      <c r="A167" t="s">
        <v>808</v>
      </c>
      <c r="B167" t="s">
        <v>640</v>
      </c>
      <c r="C167" t="s">
        <v>283</v>
      </c>
      <c r="D167" t="s">
        <v>809</v>
      </c>
      <c r="E167" t="s">
        <v>468</v>
      </c>
      <c r="F167" t="s">
        <v>810</v>
      </c>
      <c r="G167" t="s">
        <v>324</v>
      </c>
      <c r="H167">
        <v>2000</v>
      </c>
      <c r="I167">
        <v>1750</v>
      </c>
      <c r="J167">
        <v>250</v>
      </c>
      <c r="K167" t="s">
        <v>327</v>
      </c>
      <c r="L167" t="s">
        <v>327</v>
      </c>
      <c r="M167" t="s">
        <v>327</v>
      </c>
      <c r="O167" t="s">
        <v>811</v>
      </c>
    </row>
    <row r="168" spans="1:16" x14ac:dyDescent="0.25">
      <c r="A168" t="s">
        <v>812</v>
      </c>
      <c r="B168" t="s">
        <v>640</v>
      </c>
      <c r="C168" t="s">
        <v>283</v>
      </c>
      <c r="D168" t="s">
        <v>786</v>
      </c>
      <c r="E168" t="s">
        <v>468</v>
      </c>
      <c r="F168" t="s">
        <v>813</v>
      </c>
      <c r="G168" t="s">
        <v>327</v>
      </c>
      <c r="H168">
        <v>2500</v>
      </c>
      <c r="I168">
        <v>2000</v>
      </c>
      <c r="J168">
        <v>500</v>
      </c>
      <c r="K168" t="s">
        <v>327</v>
      </c>
      <c r="L168" t="s">
        <v>327</v>
      </c>
      <c r="M168" t="s">
        <v>327</v>
      </c>
      <c r="O168" t="s">
        <v>814</v>
      </c>
      <c r="P168" t="s">
        <v>815</v>
      </c>
    </row>
    <row r="169" spans="1:16" x14ac:dyDescent="0.25">
      <c r="A169" t="s">
        <v>799</v>
      </c>
      <c r="B169" t="s">
        <v>640</v>
      </c>
      <c r="C169" t="s">
        <v>283</v>
      </c>
      <c r="D169" t="s">
        <v>453</v>
      </c>
      <c r="E169" t="s">
        <v>468</v>
      </c>
      <c r="F169" t="s">
        <v>816</v>
      </c>
      <c r="G169" t="s">
        <v>324</v>
      </c>
      <c r="H169">
        <v>3000</v>
      </c>
      <c r="I169">
        <v>2000</v>
      </c>
      <c r="J169">
        <v>1000</v>
      </c>
      <c r="K169" t="s">
        <v>327</v>
      </c>
      <c r="L169" t="s">
        <v>327</v>
      </c>
      <c r="M169" t="s">
        <v>327</v>
      </c>
      <c r="O169" t="s">
        <v>490</v>
      </c>
    </row>
    <row r="170" spans="1:16" x14ac:dyDescent="0.25">
      <c r="A170" t="s">
        <v>710</v>
      </c>
      <c r="B170" t="s">
        <v>418</v>
      </c>
      <c r="C170" t="s">
        <v>283</v>
      </c>
      <c r="D170" t="s">
        <v>742</v>
      </c>
      <c r="E170" t="s">
        <v>58</v>
      </c>
      <c r="F170" t="s">
        <v>516</v>
      </c>
      <c r="G170" t="s">
        <v>324</v>
      </c>
      <c r="H170">
        <v>250</v>
      </c>
      <c r="I170">
        <v>0</v>
      </c>
      <c r="J170">
        <v>250</v>
      </c>
      <c r="K170" t="s">
        <v>324</v>
      </c>
      <c r="L170" t="s">
        <v>327</v>
      </c>
      <c r="M170" t="s">
        <v>324</v>
      </c>
    </row>
    <row r="171" spans="1:16" x14ac:dyDescent="0.25">
      <c r="A171" t="s">
        <v>710</v>
      </c>
      <c r="B171" t="s">
        <v>418</v>
      </c>
      <c r="C171" t="s">
        <v>283</v>
      </c>
      <c r="D171" t="s">
        <v>641</v>
      </c>
      <c r="E171" t="s">
        <v>252</v>
      </c>
      <c r="F171" t="s">
        <v>515</v>
      </c>
      <c r="G171" t="s">
        <v>324</v>
      </c>
      <c r="H171">
        <v>150</v>
      </c>
      <c r="I171">
        <v>0</v>
      </c>
      <c r="J171">
        <v>150</v>
      </c>
      <c r="K171" t="s">
        <v>324</v>
      </c>
      <c r="L171" t="s">
        <v>324</v>
      </c>
      <c r="M171" t="s">
        <v>324</v>
      </c>
      <c r="O171" t="s">
        <v>536</v>
      </c>
    </row>
    <row r="172" spans="1:16" x14ac:dyDescent="0.25">
      <c r="A172" t="s">
        <v>711</v>
      </c>
      <c r="B172" t="s">
        <v>418</v>
      </c>
      <c r="C172" t="s">
        <v>283</v>
      </c>
      <c r="D172" t="s">
        <v>642</v>
      </c>
      <c r="E172" t="s">
        <v>513</v>
      </c>
      <c r="F172" t="s">
        <v>517</v>
      </c>
      <c r="G172" t="s">
        <v>324</v>
      </c>
      <c r="H172">
        <v>43</v>
      </c>
      <c r="I172">
        <v>0</v>
      </c>
      <c r="J172">
        <v>43</v>
      </c>
      <c r="K172" t="s">
        <v>324</v>
      </c>
      <c r="L172" t="s">
        <v>324</v>
      </c>
      <c r="M172" t="s">
        <v>324</v>
      </c>
      <c r="O172" t="s">
        <v>534</v>
      </c>
    </row>
    <row r="173" spans="1:16" x14ac:dyDescent="0.25">
      <c r="A173" t="s">
        <v>710</v>
      </c>
      <c r="B173" t="s">
        <v>418</v>
      </c>
      <c r="C173" t="s">
        <v>283</v>
      </c>
      <c r="D173" t="s">
        <v>743</v>
      </c>
      <c r="E173" t="s">
        <v>458</v>
      </c>
      <c r="F173" t="s">
        <v>514</v>
      </c>
      <c r="G173" t="s">
        <v>327</v>
      </c>
      <c r="H173">
        <v>300</v>
      </c>
      <c r="I173">
        <v>0</v>
      </c>
      <c r="J173">
        <v>300</v>
      </c>
      <c r="K173" t="s">
        <v>327</v>
      </c>
      <c r="L173" t="s">
        <v>327</v>
      </c>
      <c r="M173" t="s">
        <v>643</v>
      </c>
      <c r="N173" t="s">
        <v>520</v>
      </c>
      <c r="O173" t="s">
        <v>512</v>
      </c>
    </row>
    <row r="174" spans="1:16" x14ac:dyDescent="0.25">
      <c r="A174" t="s">
        <v>710</v>
      </c>
      <c r="B174" t="s">
        <v>418</v>
      </c>
      <c r="C174" t="s">
        <v>288</v>
      </c>
      <c r="D174" t="s">
        <v>644</v>
      </c>
      <c r="E174" t="s">
        <v>523</v>
      </c>
      <c r="F174" t="s">
        <v>526</v>
      </c>
      <c r="G174" t="s">
        <v>324</v>
      </c>
      <c r="H174">
        <v>325.5</v>
      </c>
      <c r="I174">
        <v>0</v>
      </c>
      <c r="J174">
        <v>325.5</v>
      </c>
      <c r="K174" t="s">
        <v>324</v>
      </c>
      <c r="L174" t="s">
        <v>324</v>
      </c>
      <c r="M174" t="s">
        <v>324</v>
      </c>
      <c r="O174" t="s">
        <v>524</v>
      </c>
    </row>
    <row r="175" spans="1:16" x14ac:dyDescent="0.25">
      <c r="A175" t="s">
        <v>819</v>
      </c>
      <c r="D175" t="s">
        <v>818</v>
      </c>
      <c r="G175" t="s">
        <v>823</v>
      </c>
      <c r="H175" t="s">
        <v>285</v>
      </c>
      <c r="I175" t="s">
        <v>224</v>
      </c>
      <c r="J175" t="s">
        <v>225</v>
      </c>
    </row>
  </sheetData>
  <pageMargins left="0.7" right="0.7" top="0.75" bottom="0.75" header="0.3" footer="0.3"/>
  <tableParts count="1">
    <tablePart r:id="rId1"/>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70"/>
  <sheetViews>
    <sheetView zoomScale="75" zoomScaleNormal="60" zoomScalePageLayoutView="60" workbookViewId="0">
      <selection activeCell="A2" sqref="A2:T67"/>
    </sheetView>
  </sheetViews>
  <sheetFormatPr defaultColWidth="8.85546875" defaultRowHeight="15" x14ac:dyDescent="0.25"/>
  <cols>
    <col min="1" max="1" width="6.7109375" customWidth="1"/>
    <col min="2" max="2" width="7.28515625" customWidth="1"/>
    <col min="4" max="4" width="41.42578125" customWidth="1"/>
    <col min="5" max="5" width="33" customWidth="1"/>
    <col min="6" max="6" width="37.7109375" customWidth="1"/>
    <col min="7" max="7" width="15.85546875" customWidth="1"/>
    <col min="8" max="8" width="17.85546875" customWidth="1"/>
    <col min="9" max="9" width="13.7109375" customWidth="1"/>
    <col min="10" max="11" width="12.7109375" customWidth="1"/>
    <col min="12" max="12" width="17" customWidth="1"/>
    <col min="13" max="13" width="12.42578125" customWidth="1"/>
    <col min="16" max="16" width="46" customWidth="1"/>
    <col min="19" max="19" width="19.28515625" customWidth="1"/>
    <col min="23" max="23" width="15.140625" customWidth="1"/>
    <col min="25" max="25" width="16.42578125" style="17" customWidth="1"/>
    <col min="26" max="26" width="12.28515625" customWidth="1"/>
    <col min="27" max="27" width="17.28515625" style="17" customWidth="1"/>
    <col min="28" max="28" width="42.28515625" customWidth="1"/>
    <col min="30" max="30" width="13.85546875" customWidth="1"/>
    <col min="31" max="31" width="15.85546875" customWidth="1"/>
  </cols>
  <sheetData>
    <row r="1" spans="1:27" x14ac:dyDescent="0.25">
      <c r="A1" t="s">
        <v>0</v>
      </c>
      <c r="B1" t="s">
        <v>370</v>
      </c>
      <c r="C1" t="s">
        <v>394</v>
      </c>
      <c r="D1" t="s">
        <v>1</v>
      </c>
      <c r="E1" t="s">
        <v>222</v>
      </c>
      <c r="F1" t="s">
        <v>223</v>
      </c>
      <c r="G1" t="s">
        <v>284</v>
      </c>
      <c r="K1" t="s">
        <v>226</v>
      </c>
      <c r="L1" t="s">
        <v>286</v>
      </c>
      <c r="M1" t="s">
        <v>287</v>
      </c>
      <c r="N1" t="s">
        <v>712</v>
      </c>
      <c r="O1" t="s">
        <v>293</v>
      </c>
      <c r="P1" t="s">
        <v>295</v>
      </c>
      <c r="AA1"/>
    </row>
    <row r="2" spans="1:27" x14ac:dyDescent="0.25">
      <c r="A2" t="s">
        <v>182</v>
      </c>
      <c r="B2" t="s">
        <v>842</v>
      </c>
      <c r="C2" t="s">
        <v>283</v>
      </c>
      <c r="D2" t="s">
        <v>183</v>
      </c>
      <c r="E2" t="s">
        <v>363</v>
      </c>
      <c r="F2">
        <v>43371</v>
      </c>
      <c r="G2" t="s">
        <v>324</v>
      </c>
      <c r="H2" s="14">
        <v>1330000</v>
      </c>
      <c r="I2" s="14" t="s">
        <v>817</v>
      </c>
      <c r="J2" s="14">
        <v>1330000</v>
      </c>
      <c r="K2" t="s">
        <v>327</v>
      </c>
      <c r="L2" t="s">
        <v>327</v>
      </c>
      <c r="M2" t="s">
        <v>337</v>
      </c>
      <c r="N2" t="s">
        <v>336</v>
      </c>
      <c r="O2" t="s">
        <v>184</v>
      </c>
      <c r="Y2"/>
      <c r="AA2"/>
    </row>
    <row r="3" spans="1:27" x14ac:dyDescent="0.25">
      <c r="A3" t="s">
        <v>182</v>
      </c>
      <c r="B3" t="s">
        <v>842</v>
      </c>
      <c r="C3" t="s">
        <v>283</v>
      </c>
      <c r="D3" t="s">
        <v>190</v>
      </c>
      <c r="E3" t="s">
        <v>191</v>
      </c>
      <c r="F3" t="s">
        <v>342</v>
      </c>
      <c r="G3" t="s">
        <v>343</v>
      </c>
      <c r="H3" s="14">
        <v>1800000</v>
      </c>
      <c r="I3" s="14" t="s">
        <v>817</v>
      </c>
      <c r="J3" s="14">
        <v>1800000</v>
      </c>
      <c r="K3" t="s">
        <v>327</v>
      </c>
      <c r="L3" t="s">
        <v>327</v>
      </c>
      <c r="N3" t="s">
        <v>344</v>
      </c>
      <c r="O3" t="s">
        <v>191</v>
      </c>
      <c r="Y3"/>
      <c r="AA3"/>
    </row>
    <row r="4" spans="1:27" x14ac:dyDescent="0.25">
      <c r="A4" t="s">
        <v>182</v>
      </c>
      <c r="B4" t="s">
        <v>842</v>
      </c>
      <c r="C4" t="s">
        <v>283</v>
      </c>
      <c r="D4" t="s">
        <v>186</v>
      </c>
      <c r="E4" t="s">
        <v>338</v>
      </c>
      <c r="F4" t="s">
        <v>364</v>
      </c>
      <c r="G4" t="s">
        <v>324</v>
      </c>
      <c r="H4" s="14">
        <v>2630000</v>
      </c>
      <c r="I4" s="14" t="s">
        <v>817</v>
      </c>
      <c r="J4" s="14">
        <v>2630000</v>
      </c>
      <c r="K4" t="s">
        <v>327</v>
      </c>
      <c r="L4" t="s">
        <v>327</v>
      </c>
      <c r="M4" t="s">
        <v>365</v>
      </c>
      <c r="N4" t="s">
        <v>339</v>
      </c>
      <c r="O4" t="s">
        <v>187</v>
      </c>
      <c r="Y4"/>
      <c r="AA4"/>
    </row>
    <row r="5" spans="1:27" x14ac:dyDescent="0.25">
      <c r="A5" t="s">
        <v>182</v>
      </c>
      <c r="B5" t="s">
        <v>842</v>
      </c>
      <c r="C5" t="s">
        <v>283</v>
      </c>
      <c r="D5" t="s">
        <v>195</v>
      </c>
      <c r="E5" t="s">
        <v>347</v>
      </c>
      <c r="F5" t="s">
        <v>342</v>
      </c>
      <c r="G5" t="s">
        <v>324</v>
      </c>
      <c r="H5" s="14">
        <v>2708000</v>
      </c>
      <c r="I5" s="14" t="s">
        <v>817</v>
      </c>
      <c r="J5" s="14">
        <v>2708000</v>
      </c>
      <c r="K5" t="s">
        <v>327</v>
      </c>
      <c r="L5" t="s">
        <v>327</v>
      </c>
      <c r="O5" t="s">
        <v>196</v>
      </c>
      <c r="Y5"/>
      <c r="AA5"/>
    </row>
    <row r="6" spans="1:27" x14ac:dyDescent="0.25">
      <c r="A6" t="s">
        <v>182</v>
      </c>
      <c r="B6" t="s">
        <v>842</v>
      </c>
      <c r="C6" t="s">
        <v>283</v>
      </c>
      <c r="D6" t="s">
        <v>198</v>
      </c>
      <c r="E6" t="s">
        <v>367</v>
      </c>
      <c r="F6" t="s">
        <v>348</v>
      </c>
      <c r="G6" t="s">
        <v>324</v>
      </c>
      <c r="H6" s="14">
        <v>3043000</v>
      </c>
      <c r="I6" s="14" t="s">
        <v>817</v>
      </c>
      <c r="J6" s="14">
        <v>3043000</v>
      </c>
      <c r="K6" t="s">
        <v>327</v>
      </c>
      <c r="L6" t="s">
        <v>327</v>
      </c>
      <c r="N6" t="s">
        <v>349</v>
      </c>
      <c r="O6" t="s">
        <v>199</v>
      </c>
      <c r="Y6"/>
      <c r="AA6"/>
    </row>
    <row r="7" spans="1:27" x14ac:dyDescent="0.25">
      <c r="A7" t="s">
        <v>182</v>
      </c>
      <c r="B7" t="s">
        <v>842</v>
      </c>
      <c r="C7" t="s">
        <v>283</v>
      </c>
      <c r="D7" t="s">
        <v>188</v>
      </c>
      <c r="E7" t="s">
        <v>340</v>
      </c>
      <c r="F7">
        <v>43252</v>
      </c>
      <c r="G7" t="s">
        <v>324</v>
      </c>
      <c r="H7" s="14">
        <v>3200000</v>
      </c>
      <c r="I7" s="14" t="s">
        <v>817</v>
      </c>
      <c r="J7" s="14">
        <v>3200000</v>
      </c>
      <c r="K7" t="s">
        <v>327</v>
      </c>
      <c r="L7" t="s">
        <v>327</v>
      </c>
      <c r="N7" t="s">
        <v>341</v>
      </c>
      <c r="O7" t="s">
        <v>189</v>
      </c>
      <c r="Y7"/>
      <c r="AA7"/>
    </row>
    <row r="8" spans="1:27" x14ac:dyDescent="0.25">
      <c r="A8" t="s">
        <v>182</v>
      </c>
      <c r="B8" t="s">
        <v>842</v>
      </c>
      <c r="C8" t="s">
        <v>283</v>
      </c>
      <c r="D8" t="s">
        <v>192</v>
      </c>
      <c r="E8" t="s">
        <v>345</v>
      </c>
      <c r="F8" t="s">
        <v>346</v>
      </c>
      <c r="G8" t="s">
        <v>324</v>
      </c>
      <c r="H8" s="14">
        <v>12000000</v>
      </c>
      <c r="I8" s="14">
        <v>6000000</v>
      </c>
      <c r="J8" s="14">
        <v>6000000</v>
      </c>
      <c r="K8" t="s">
        <v>327</v>
      </c>
      <c r="L8" t="s">
        <v>327</v>
      </c>
      <c r="O8" t="s">
        <v>193</v>
      </c>
      <c r="Y8"/>
      <c r="AA8"/>
    </row>
    <row r="9" spans="1:27" x14ac:dyDescent="0.25">
      <c r="A9" t="s">
        <v>98</v>
      </c>
      <c r="B9" t="s">
        <v>331</v>
      </c>
      <c r="C9" t="s">
        <v>283</v>
      </c>
      <c r="D9" t="s">
        <v>99</v>
      </c>
      <c r="E9" t="s">
        <v>58</v>
      </c>
      <c r="F9">
        <v>2018</v>
      </c>
      <c r="G9" t="s">
        <v>233</v>
      </c>
      <c r="H9" s="14">
        <v>762480</v>
      </c>
      <c r="I9" s="14" t="s">
        <v>817</v>
      </c>
      <c r="J9" s="14">
        <v>662480</v>
      </c>
      <c r="K9" t="s">
        <v>229</v>
      </c>
      <c r="L9" t="s">
        <v>229</v>
      </c>
      <c r="M9" t="s">
        <v>233</v>
      </c>
      <c r="N9" t="s">
        <v>400</v>
      </c>
      <c r="O9" t="s">
        <v>317</v>
      </c>
      <c r="Y9"/>
      <c r="AA9"/>
    </row>
    <row r="10" spans="1:27" x14ac:dyDescent="0.25">
      <c r="A10" t="s">
        <v>155</v>
      </c>
      <c r="B10" t="s">
        <v>842</v>
      </c>
      <c r="C10" t="s">
        <v>283</v>
      </c>
      <c r="D10" t="s">
        <v>159</v>
      </c>
      <c r="E10" t="s">
        <v>353</v>
      </c>
      <c r="F10" t="s">
        <v>354</v>
      </c>
      <c r="G10" t="s">
        <v>327</v>
      </c>
      <c r="H10" s="14">
        <v>800000</v>
      </c>
      <c r="I10" s="14" t="s">
        <v>817</v>
      </c>
      <c r="J10" s="14">
        <v>800000</v>
      </c>
      <c r="K10" t="s">
        <v>327</v>
      </c>
      <c r="L10" t="s">
        <v>327</v>
      </c>
      <c r="M10" t="s">
        <v>327</v>
      </c>
      <c r="N10" t="s">
        <v>723</v>
      </c>
      <c r="O10" t="s">
        <v>375</v>
      </c>
      <c r="P10" t="s">
        <v>376</v>
      </c>
      <c r="Y10"/>
      <c r="AA10"/>
    </row>
    <row r="11" spans="1:27" x14ac:dyDescent="0.25">
      <c r="A11" t="s">
        <v>350</v>
      </c>
      <c r="B11" t="s">
        <v>842</v>
      </c>
      <c r="C11" t="s">
        <v>283</v>
      </c>
      <c r="D11" t="s">
        <v>156</v>
      </c>
      <c r="E11" t="s">
        <v>157</v>
      </c>
      <c r="F11" t="s">
        <v>351</v>
      </c>
      <c r="G11" t="s">
        <v>324</v>
      </c>
      <c r="H11" s="14">
        <v>798800</v>
      </c>
      <c r="I11" s="14">
        <v>71600</v>
      </c>
      <c r="J11" s="14">
        <v>727200</v>
      </c>
      <c r="K11" t="s">
        <v>324</v>
      </c>
      <c r="L11" t="s">
        <v>352</v>
      </c>
      <c r="M11" t="s">
        <v>327</v>
      </c>
      <c r="N11" t="s">
        <v>373</v>
      </c>
      <c r="O11" t="s">
        <v>374</v>
      </c>
      <c r="Y11"/>
      <c r="AA11"/>
    </row>
    <row r="12" spans="1:27" x14ac:dyDescent="0.25">
      <c r="A12" t="s">
        <v>102</v>
      </c>
      <c r="B12" t="s">
        <v>331</v>
      </c>
      <c r="C12" t="s">
        <v>288</v>
      </c>
      <c r="D12" t="s">
        <v>835</v>
      </c>
      <c r="E12" t="s">
        <v>241</v>
      </c>
      <c r="F12" t="s">
        <v>272</v>
      </c>
      <c r="G12" t="s">
        <v>229</v>
      </c>
      <c r="H12" s="14">
        <v>1260000</v>
      </c>
      <c r="I12" s="14">
        <v>970000</v>
      </c>
      <c r="J12" s="14">
        <v>230000</v>
      </c>
      <c r="K12" t="s">
        <v>229</v>
      </c>
      <c r="L12" t="s">
        <v>229</v>
      </c>
      <c r="M12" t="s">
        <v>233</v>
      </c>
      <c r="N12" t="s">
        <v>396</v>
      </c>
      <c r="O12" t="s">
        <v>320</v>
      </c>
      <c r="P12" t="s">
        <v>321</v>
      </c>
      <c r="Y12"/>
      <c r="AA12"/>
    </row>
    <row r="13" spans="1:27" x14ac:dyDescent="0.25">
      <c r="A13" t="s">
        <v>102</v>
      </c>
      <c r="B13" t="s">
        <v>331</v>
      </c>
      <c r="C13" t="s">
        <v>283</v>
      </c>
      <c r="D13" t="s">
        <v>240</v>
      </c>
      <c r="E13" t="s">
        <v>241</v>
      </c>
      <c r="F13" t="s">
        <v>242</v>
      </c>
      <c r="G13" t="s">
        <v>233</v>
      </c>
      <c r="H13" s="14">
        <v>1350000</v>
      </c>
      <c r="I13" s="14">
        <v>450000</v>
      </c>
      <c r="J13" s="14">
        <v>880000</v>
      </c>
      <c r="K13" t="s">
        <v>229</v>
      </c>
      <c r="L13" t="s">
        <v>229</v>
      </c>
      <c r="M13" t="s">
        <v>233</v>
      </c>
      <c r="N13" t="s">
        <v>721</v>
      </c>
      <c r="O13" t="s">
        <v>302</v>
      </c>
      <c r="Y13"/>
      <c r="AA13"/>
    </row>
    <row r="14" spans="1:27" x14ac:dyDescent="0.25">
      <c r="A14" t="s">
        <v>74</v>
      </c>
      <c r="B14" t="s">
        <v>331</v>
      </c>
      <c r="C14" t="s">
        <v>283</v>
      </c>
      <c r="D14" t="s">
        <v>75</v>
      </c>
      <c r="E14" t="s">
        <v>58</v>
      </c>
      <c r="F14" t="s">
        <v>231</v>
      </c>
      <c r="G14" t="s">
        <v>229</v>
      </c>
      <c r="H14" s="14">
        <v>6458240</v>
      </c>
      <c r="I14" s="14">
        <v>579240</v>
      </c>
      <c r="J14" s="14">
        <v>5779000</v>
      </c>
      <c r="K14" t="s">
        <v>229</v>
      </c>
      <c r="L14" t="s">
        <v>229</v>
      </c>
      <c r="M14" t="s">
        <v>275</v>
      </c>
      <c r="N14" t="s">
        <v>727</v>
      </c>
      <c r="O14" t="s">
        <v>297</v>
      </c>
      <c r="P14" t="s">
        <v>298</v>
      </c>
      <c r="Y14"/>
      <c r="AA14"/>
    </row>
    <row r="15" spans="1:27" x14ac:dyDescent="0.25">
      <c r="A15" t="s">
        <v>92</v>
      </c>
      <c r="B15" t="s">
        <v>331</v>
      </c>
      <c r="C15" t="s">
        <v>283</v>
      </c>
      <c r="D15" t="s">
        <v>95</v>
      </c>
      <c r="E15" t="s">
        <v>58</v>
      </c>
      <c r="F15" t="s">
        <v>251</v>
      </c>
      <c r="G15" t="s">
        <v>233</v>
      </c>
      <c r="H15" s="14">
        <v>135000</v>
      </c>
      <c r="I15" s="14" t="s">
        <v>817</v>
      </c>
      <c r="J15" s="14">
        <v>135000</v>
      </c>
      <c r="K15" t="s">
        <v>233</v>
      </c>
      <c r="L15" t="s">
        <v>233</v>
      </c>
      <c r="M15" t="s">
        <v>233</v>
      </c>
      <c r="O15" t="s">
        <v>309</v>
      </c>
      <c r="Y15"/>
      <c r="AA15"/>
    </row>
    <row r="16" spans="1:27" x14ac:dyDescent="0.25">
      <c r="A16" t="s">
        <v>92</v>
      </c>
      <c r="B16" t="s">
        <v>331</v>
      </c>
      <c r="C16" t="s">
        <v>283</v>
      </c>
      <c r="D16" t="s">
        <v>836</v>
      </c>
      <c r="E16" t="s">
        <v>252</v>
      </c>
      <c r="F16">
        <v>43399</v>
      </c>
      <c r="G16" t="s">
        <v>233</v>
      </c>
      <c r="H16" s="14">
        <v>170000</v>
      </c>
      <c r="I16" s="14" t="s">
        <v>817</v>
      </c>
      <c r="J16" s="14">
        <v>170000</v>
      </c>
      <c r="K16" t="s">
        <v>233</v>
      </c>
      <c r="L16" t="s">
        <v>233</v>
      </c>
      <c r="M16" t="s">
        <v>233</v>
      </c>
      <c r="O16" t="s">
        <v>310</v>
      </c>
      <c r="Y16"/>
      <c r="AA16"/>
    </row>
    <row r="17" spans="1:27" x14ac:dyDescent="0.25">
      <c r="A17" t="s">
        <v>88</v>
      </c>
      <c r="B17" t="s">
        <v>331</v>
      </c>
      <c r="C17" t="s">
        <v>283</v>
      </c>
      <c r="D17" t="s">
        <v>89</v>
      </c>
      <c r="E17" t="s">
        <v>281</v>
      </c>
      <c r="F17" t="s">
        <v>249</v>
      </c>
      <c r="G17" t="s">
        <v>233</v>
      </c>
      <c r="H17" s="14">
        <v>397800</v>
      </c>
      <c r="I17" s="14" t="s">
        <v>817</v>
      </c>
      <c r="J17" s="14">
        <v>357800</v>
      </c>
      <c r="K17" t="s">
        <v>229</v>
      </c>
      <c r="L17" t="s">
        <v>229</v>
      </c>
      <c r="M17" t="s">
        <v>250</v>
      </c>
      <c r="N17" t="s">
        <v>406</v>
      </c>
      <c r="O17" t="s">
        <v>308</v>
      </c>
      <c r="Y17"/>
      <c r="AA17"/>
    </row>
    <row r="18" spans="1:27" x14ac:dyDescent="0.25">
      <c r="A18" t="s">
        <v>88</v>
      </c>
      <c r="B18" t="s">
        <v>331</v>
      </c>
      <c r="C18" t="s">
        <v>283</v>
      </c>
      <c r="D18" t="s">
        <v>89</v>
      </c>
      <c r="E18" t="s">
        <v>281</v>
      </c>
      <c r="F18" t="s">
        <v>249</v>
      </c>
      <c r="G18" t="s">
        <v>233</v>
      </c>
      <c r="H18" s="14">
        <v>706800</v>
      </c>
      <c r="I18" s="14" t="s">
        <v>817</v>
      </c>
      <c r="J18" s="14">
        <v>651800</v>
      </c>
      <c r="K18" t="s">
        <v>229</v>
      </c>
      <c r="L18" t="s">
        <v>229</v>
      </c>
      <c r="M18" t="s">
        <v>250</v>
      </c>
      <c r="N18" t="s">
        <v>406</v>
      </c>
      <c r="O18" t="s">
        <v>308</v>
      </c>
      <c r="Y18"/>
      <c r="AA18"/>
    </row>
    <row r="19" spans="1:27" x14ac:dyDescent="0.25">
      <c r="A19" t="s">
        <v>80</v>
      </c>
      <c r="B19" t="s">
        <v>331</v>
      </c>
      <c r="C19" t="s">
        <v>283</v>
      </c>
      <c r="D19" t="s">
        <v>84</v>
      </c>
      <c r="E19" t="s">
        <v>263</v>
      </c>
      <c r="F19">
        <v>43397</v>
      </c>
      <c r="G19" t="s">
        <v>229</v>
      </c>
      <c r="H19" s="14">
        <v>30000</v>
      </c>
      <c r="I19" s="14" t="s">
        <v>817</v>
      </c>
      <c r="J19" s="14">
        <v>30000</v>
      </c>
      <c r="K19" t="s">
        <v>230</v>
      </c>
      <c r="L19" t="s">
        <v>230</v>
      </c>
      <c r="M19" t="s">
        <v>233</v>
      </c>
      <c r="N19" t="s">
        <v>719</v>
      </c>
      <c r="O19" t="s">
        <v>85</v>
      </c>
      <c r="P19" t="s">
        <v>316</v>
      </c>
      <c r="Y19"/>
      <c r="AA19"/>
    </row>
    <row r="20" spans="1:27" x14ac:dyDescent="0.25">
      <c r="A20" t="s">
        <v>80</v>
      </c>
      <c r="B20" t="s">
        <v>331</v>
      </c>
      <c r="C20" t="s">
        <v>288</v>
      </c>
      <c r="D20" t="s">
        <v>81</v>
      </c>
      <c r="E20" t="s">
        <v>292</v>
      </c>
      <c r="F20" t="s">
        <v>271</v>
      </c>
      <c r="G20" t="s">
        <v>229</v>
      </c>
      <c r="H20" s="14">
        <v>350000</v>
      </c>
      <c r="I20" s="14">
        <v>173000</v>
      </c>
      <c r="J20" s="14">
        <v>177000</v>
      </c>
      <c r="K20" t="s">
        <v>229</v>
      </c>
      <c r="L20" t="s">
        <v>233</v>
      </c>
      <c r="M20" t="s">
        <v>233</v>
      </c>
      <c r="N20" t="s">
        <v>397</v>
      </c>
      <c r="O20" t="s">
        <v>82</v>
      </c>
      <c r="Y20"/>
      <c r="AA20"/>
    </row>
    <row r="21" spans="1:27" x14ac:dyDescent="0.25">
      <c r="A21" t="s">
        <v>106</v>
      </c>
      <c r="B21" t="s">
        <v>331</v>
      </c>
      <c r="C21" t="s">
        <v>289</v>
      </c>
      <c r="D21" t="s">
        <v>273</v>
      </c>
      <c r="E21" t="s">
        <v>274</v>
      </c>
      <c r="F21" t="s">
        <v>248</v>
      </c>
      <c r="G21" t="s">
        <v>229</v>
      </c>
      <c r="H21" s="14">
        <v>50000</v>
      </c>
      <c r="I21" s="14" t="s">
        <v>817</v>
      </c>
      <c r="J21" s="14">
        <v>50000</v>
      </c>
      <c r="K21" t="s">
        <v>229</v>
      </c>
      <c r="L21" t="s">
        <v>229</v>
      </c>
      <c r="M21" t="s">
        <v>229</v>
      </c>
      <c r="N21" t="s">
        <v>392</v>
      </c>
      <c r="O21" t="s">
        <v>322</v>
      </c>
      <c r="P21" t="s">
        <v>323</v>
      </c>
      <c r="Y21"/>
      <c r="AA21"/>
    </row>
    <row r="22" spans="1:27" x14ac:dyDescent="0.25">
      <c r="A22" t="s">
        <v>106</v>
      </c>
      <c r="B22" t="s">
        <v>331</v>
      </c>
      <c r="C22" t="s">
        <v>283</v>
      </c>
      <c r="D22" t="s">
        <v>109</v>
      </c>
      <c r="E22" t="s">
        <v>247</v>
      </c>
      <c r="F22" t="s">
        <v>248</v>
      </c>
      <c r="G22" t="s">
        <v>233</v>
      </c>
      <c r="H22" s="14">
        <v>80000</v>
      </c>
      <c r="I22" s="14" t="s">
        <v>817</v>
      </c>
      <c r="J22" s="14">
        <v>80000</v>
      </c>
      <c r="K22" t="s">
        <v>233</v>
      </c>
      <c r="L22" t="s">
        <v>233</v>
      </c>
      <c r="M22" t="s">
        <v>233</v>
      </c>
      <c r="O22" t="s">
        <v>307</v>
      </c>
      <c r="Y22"/>
      <c r="AA22"/>
    </row>
    <row r="23" spans="1:27" x14ac:dyDescent="0.25">
      <c r="A23" t="s">
        <v>106</v>
      </c>
      <c r="B23" t="s">
        <v>331</v>
      </c>
      <c r="C23" t="s">
        <v>283</v>
      </c>
      <c r="D23" t="s">
        <v>107</v>
      </c>
      <c r="E23" t="s">
        <v>58</v>
      </c>
      <c r="F23" t="s">
        <v>246</v>
      </c>
      <c r="G23" t="s">
        <v>229</v>
      </c>
      <c r="H23" s="14">
        <v>362500</v>
      </c>
      <c r="I23" s="14">
        <v>22500</v>
      </c>
      <c r="J23" s="14">
        <v>340000</v>
      </c>
      <c r="K23" t="s">
        <v>230</v>
      </c>
      <c r="L23" t="s">
        <v>229</v>
      </c>
      <c r="M23" t="s">
        <v>229</v>
      </c>
      <c r="N23" t="s">
        <v>729</v>
      </c>
      <c r="O23" t="s">
        <v>305</v>
      </c>
      <c r="P23" t="s">
        <v>306</v>
      </c>
      <c r="Y23"/>
      <c r="AA23"/>
    </row>
    <row r="24" spans="1:27" x14ac:dyDescent="0.25">
      <c r="A24" t="s">
        <v>833</v>
      </c>
      <c r="B24" t="s">
        <v>331</v>
      </c>
      <c r="C24" t="s">
        <v>283</v>
      </c>
      <c r="D24" t="s">
        <v>837</v>
      </c>
      <c r="E24" t="s">
        <v>243</v>
      </c>
      <c r="F24" t="s">
        <v>280</v>
      </c>
      <c r="G24" t="s">
        <v>229</v>
      </c>
      <c r="H24" s="14">
        <v>5500000</v>
      </c>
      <c r="I24" s="14">
        <v>1000000</v>
      </c>
      <c r="J24" s="14">
        <v>4250000</v>
      </c>
      <c r="K24" t="s">
        <v>229</v>
      </c>
      <c r="L24" t="s">
        <v>229</v>
      </c>
      <c r="M24" t="s">
        <v>279</v>
      </c>
      <c r="N24" t="s">
        <v>720</v>
      </c>
      <c r="O24" t="s">
        <v>303</v>
      </c>
      <c r="P24" t="s">
        <v>304</v>
      </c>
      <c r="Y24"/>
      <c r="AA24"/>
    </row>
    <row r="25" spans="1:27" x14ac:dyDescent="0.25">
      <c r="A25" t="s">
        <v>161</v>
      </c>
      <c r="B25" t="s">
        <v>842</v>
      </c>
      <c r="C25" t="s">
        <v>283</v>
      </c>
      <c r="D25" t="s">
        <v>179</v>
      </c>
      <c r="E25" t="s">
        <v>252</v>
      </c>
      <c r="F25">
        <v>43374</v>
      </c>
      <c r="G25" t="s">
        <v>324</v>
      </c>
      <c r="H25" s="14">
        <v>450000</v>
      </c>
      <c r="I25" s="14">
        <v>90000</v>
      </c>
      <c r="J25" s="14">
        <v>310000</v>
      </c>
      <c r="K25" t="s">
        <v>229</v>
      </c>
      <c r="L25" t="s">
        <v>229</v>
      </c>
      <c r="M25" t="s">
        <v>327</v>
      </c>
      <c r="N25" t="s">
        <v>379</v>
      </c>
      <c r="O25" t="s">
        <v>384</v>
      </c>
      <c r="Y25"/>
      <c r="AA25"/>
    </row>
    <row r="26" spans="1:27" x14ac:dyDescent="0.25">
      <c r="A26" t="s">
        <v>161</v>
      </c>
      <c r="B26" t="s">
        <v>842</v>
      </c>
      <c r="C26" t="s">
        <v>283</v>
      </c>
      <c r="D26" t="s">
        <v>174</v>
      </c>
      <c r="E26" t="s">
        <v>378</v>
      </c>
      <c r="F26">
        <v>43374</v>
      </c>
      <c r="G26" t="s">
        <v>324</v>
      </c>
      <c r="H26" s="14">
        <v>855000</v>
      </c>
      <c r="I26" s="14" t="s">
        <v>817</v>
      </c>
      <c r="J26" s="14">
        <v>825000</v>
      </c>
      <c r="K26" t="s">
        <v>229</v>
      </c>
      <c r="L26" t="s">
        <v>229</v>
      </c>
      <c r="M26" t="s">
        <v>327</v>
      </c>
      <c r="N26" t="s">
        <v>379</v>
      </c>
      <c r="O26" s="18" t="s">
        <v>840</v>
      </c>
      <c r="Y26"/>
      <c r="AA26"/>
    </row>
    <row r="27" spans="1:27" x14ac:dyDescent="0.25">
      <c r="A27" t="s">
        <v>161</v>
      </c>
      <c r="B27" t="s">
        <v>842</v>
      </c>
      <c r="C27" t="s">
        <v>283</v>
      </c>
      <c r="D27" t="s">
        <v>176</v>
      </c>
      <c r="G27" t="s">
        <v>324</v>
      </c>
      <c r="H27" s="14">
        <v>1350000</v>
      </c>
      <c r="I27" s="14" t="s">
        <v>817</v>
      </c>
      <c r="J27" s="14">
        <v>950000</v>
      </c>
      <c r="O27" t="s">
        <v>177</v>
      </c>
      <c r="Y27"/>
      <c r="AA27"/>
    </row>
    <row r="28" spans="1:27" x14ac:dyDescent="0.25">
      <c r="A28" t="s">
        <v>161</v>
      </c>
      <c r="B28" t="s">
        <v>842</v>
      </c>
      <c r="C28" t="s">
        <v>283</v>
      </c>
      <c r="D28" t="s">
        <v>171</v>
      </c>
      <c r="G28" t="s">
        <v>327</v>
      </c>
      <c r="H28" s="14">
        <v>1395000</v>
      </c>
      <c r="I28" s="14" t="s">
        <v>817</v>
      </c>
      <c r="J28" s="14">
        <v>1095000</v>
      </c>
      <c r="O28" t="s">
        <v>172</v>
      </c>
      <c r="Y28"/>
      <c r="AA28"/>
    </row>
    <row r="29" spans="1:27" x14ac:dyDescent="0.25">
      <c r="A29" t="s">
        <v>161</v>
      </c>
      <c r="B29" t="s">
        <v>842</v>
      </c>
      <c r="C29" t="s">
        <v>283</v>
      </c>
      <c r="D29" t="s">
        <v>162</v>
      </c>
      <c r="G29" t="s">
        <v>229</v>
      </c>
      <c r="H29" s="14">
        <v>3150000</v>
      </c>
      <c r="I29" s="14" t="s">
        <v>817</v>
      </c>
      <c r="J29" s="14">
        <v>2850000</v>
      </c>
      <c r="O29" t="s">
        <v>164</v>
      </c>
      <c r="Y29"/>
      <c r="AA29"/>
    </row>
    <row r="30" spans="1:27" x14ac:dyDescent="0.25">
      <c r="A30" t="s">
        <v>161</v>
      </c>
      <c r="B30" t="s">
        <v>842</v>
      </c>
      <c r="C30" t="s">
        <v>283</v>
      </c>
      <c r="D30" t="s">
        <v>168</v>
      </c>
      <c r="G30" t="s">
        <v>324</v>
      </c>
      <c r="H30" s="14">
        <v>4500000</v>
      </c>
      <c r="I30" s="14">
        <v>360000</v>
      </c>
      <c r="J30" s="14">
        <v>3140000</v>
      </c>
      <c r="O30" t="s">
        <v>169</v>
      </c>
      <c r="Y30"/>
      <c r="AA30"/>
    </row>
    <row r="31" spans="1:27" x14ac:dyDescent="0.25">
      <c r="A31" t="s">
        <v>161</v>
      </c>
      <c r="B31" t="s">
        <v>842</v>
      </c>
      <c r="C31" t="s">
        <v>283</v>
      </c>
      <c r="D31" t="s">
        <v>834</v>
      </c>
      <c r="E31" t="s">
        <v>380</v>
      </c>
      <c r="F31">
        <v>43374</v>
      </c>
      <c r="G31" t="s">
        <v>229</v>
      </c>
      <c r="H31" s="14">
        <v>4950000</v>
      </c>
      <c r="I31" s="14">
        <v>1620000</v>
      </c>
      <c r="J31" s="14">
        <v>2380000</v>
      </c>
      <c r="K31" t="s">
        <v>229</v>
      </c>
      <c r="L31" t="s">
        <v>229</v>
      </c>
      <c r="M31" t="s">
        <v>327</v>
      </c>
      <c r="N31" t="s">
        <v>379</v>
      </c>
      <c r="O31" t="s">
        <v>381</v>
      </c>
      <c r="P31" t="s">
        <v>537</v>
      </c>
      <c r="Y31"/>
      <c r="AA31"/>
    </row>
    <row r="32" spans="1:27" x14ac:dyDescent="0.25">
      <c r="A32" t="s">
        <v>161</v>
      </c>
      <c r="B32" t="s">
        <v>842</v>
      </c>
      <c r="C32" t="s">
        <v>283</v>
      </c>
      <c r="D32" t="s">
        <v>166</v>
      </c>
      <c r="E32" t="s">
        <v>382</v>
      </c>
      <c r="F32">
        <v>43374</v>
      </c>
      <c r="G32" t="s">
        <v>324</v>
      </c>
      <c r="H32" s="14">
        <v>8010000</v>
      </c>
      <c r="I32" s="14" t="s">
        <v>817</v>
      </c>
      <c r="J32" s="14">
        <v>8010000</v>
      </c>
      <c r="K32" t="s">
        <v>229</v>
      </c>
      <c r="L32" t="s">
        <v>229</v>
      </c>
      <c r="M32" t="s">
        <v>327</v>
      </c>
      <c r="N32" t="s">
        <v>379</v>
      </c>
      <c r="O32" t="s">
        <v>383</v>
      </c>
      <c r="Y32"/>
      <c r="AA32"/>
    </row>
    <row r="33" spans="1:27" x14ac:dyDescent="0.25">
      <c r="A33" t="s">
        <v>205</v>
      </c>
      <c r="B33" t="s">
        <v>843</v>
      </c>
      <c r="C33" t="s">
        <v>283</v>
      </c>
      <c r="D33" t="s">
        <v>212</v>
      </c>
      <c r="G33" t="s">
        <v>324</v>
      </c>
      <c r="H33" s="14">
        <v>51000</v>
      </c>
      <c r="I33" s="14" t="s">
        <v>817</v>
      </c>
      <c r="J33" s="14" t="s">
        <v>817</v>
      </c>
      <c r="O33" t="s">
        <v>213</v>
      </c>
      <c r="Y33"/>
      <c r="AA33"/>
    </row>
    <row r="34" spans="1:27" x14ac:dyDescent="0.25">
      <c r="A34" t="s">
        <v>205</v>
      </c>
      <c r="B34" t="s">
        <v>843</v>
      </c>
      <c r="C34" t="s">
        <v>283</v>
      </c>
      <c r="D34" t="s">
        <v>206</v>
      </c>
      <c r="G34" t="s">
        <v>324</v>
      </c>
      <c r="H34" s="14">
        <v>198000</v>
      </c>
      <c r="I34" s="14" t="s">
        <v>817</v>
      </c>
      <c r="J34" s="14">
        <v>198000</v>
      </c>
      <c r="O34" t="s">
        <v>207</v>
      </c>
      <c r="Y34"/>
      <c r="AA34"/>
    </row>
    <row r="35" spans="1:27" x14ac:dyDescent="0.25">
      <c r="A35" t="s">
        <v>205</v>
      </c>
      <c r="B35" t="s">
        <v>843</v>
      </c>
      <c r="C35" t="s">
        <v>283</v>
      </c>
      <c r="D35" t="s">
        <v>212</v>
      </c>
      <c r="G35" t="s">
        <v>324</v>
      </c>
      <c r="H35" s="14">
        <v>238000</v>
      </c>
      <c r="I35" s="14">
        <v>51000</v>
      </c>
      <c r="J35" s="14">
        <v>238000</v>
      </c>
      <c r="O35" t="s">
        <v>213</v>
      </c>
      <c r="Y35"/>
      <c r="AA35"/>
    </row>
    <row r="36" spans="1:27" x14ac:dyDescent="0.25">
      <c r="A36" t="s">
        <v>205</v>
      </c>
      <c r="B36" t="s">
        <v>843</v>
      </c>
      <c r="C36" t="s">
        <v>283</v>
      </c>
      <c r="D36" t="s">
        <v>218</v>
      </c>
      <c r="G36" t="s">
        <v>324</v>
      </c>
      <c r="H36" s="14">
        <v>781000</v>
      </c>
      <c r="I36" s="14" t="s">
        <v>817</v>
      </c>
      <c r="J36" s="14">
        <v>781000</v>
      </c>
      <c r="O36" t="s">
        <v>219</v>
      </c>
      <c r="Y36"/>
      <c r="AA36"/>
    </row>
    <row r="37" spans="1:27" x14ac:dyDescent="0.25">
      <c r="A37" t="s">
        <v>205</v>
      </c>
      <c r="B37" t="s">
        <v>843</v>
      </c>
      <c r="C37" t="s">
        <v>283</v>
      </c>
      <c r="D37" t="s">
        <v>209</v>
      </c>
      <c r="G37" t="s">
        <v>324</v>
      </c>
      <c r="H37" s="14">
        <v>968000</v>
      </c>
      <c r="I37" s="14" t="s">
        <v>817</v>
      </c>
      <c r="J37" s="14">
        <v>968000</v>
      </c>
      <c r="O37" t="s">
        <v>210</v>
      </c>
      <c r="Y37"/>
      <c r="AA37"/>
    </row>
    <row r="38" spans="1:27" x14ac:dyDescent="0.25">
      <c r="A38" t="s">
        <v>205</v>
      </c>
      <c r="B38" t="s">
        <v>843</v>
      </c>
      <c r="C38" t="s">
        <v>283</v>
      </c>
      <c r="D38" t="s">
        <v>215</v>
      </c>
      <c r="G38" t="s">
        <v>324</v>
      </c>
      <c r="H38" s="14">
        <v>1222000</v>
      </c>
      <c r="I38" s="14">
        <v>170000</v>
      </c>
      <c r="J38" s="14">
        <v>1052000</v>
      </c>
      <c r="O38" t="s">
        <v>216</v>
      </c>
      <c r="Y38"/>
      <c r="AA38"/>
    </row>
    <row r="39" spans="1:27" x14ac:dyDescent="0.25">
      <c r="A39" t="s">
        <v>202</v>
      </c>
      <c r="B39" t="s">
        <v>331</v>
      </c>
      <c r="C39" t="s">
        <v>283</v>
      </c>
      <c r="D39" t="s">
        <v>203</v>
      </c>
      <c r="E39" t="s">
        <v>238</v>
      </c>
      <c r="F39" t="s">
        <v>290</v>
      </c>
      <c r="G39" t="s">
        <v>229</v>
      </c>
      <c r="H39" s="14">
        <v>9185000</v>
      </c>
      <c r="I39" s="14">
        <v>3070000</v>
      </c>
      <c r="J39" s="14">
        <v>6115000</v>
      </c>
      <c r="K39" t="s">
        <v>229</v>
      </c>
      <c r="L39" t="s">
        <v>229</v>
      </c>
      <c r="M39" t="s">
        <v>239</v>
      </c>
      <c r="N39" t="s">
        <v>407</v>
      </c>
      <c r="O39" t="s">
        <v>412</v>
      </c>
      <c r="P39" t="s">
        <v>301</v>
      </c>
      <c r="Y39"/>
      <c r="AA39"/>
    </row>
    <row r="40" spans="1:27" x14ac:dyDescent="0.25">
      <c r="A40" t="s">
        <v>202</v>
      </c>
      <c r="B40" t="s">
        <v>331</v>
      </c>
      <c r="C40" t="s">
        <v>288</v>
      </c>
      <c r="D40" t="s">
        <v>414</v>
      </c>
      <c r="E40" t="s">
        <v>266</v>
      </c>
      <c r="F40" t="s">
        <v>267</v>
      </c>
      <c r="G40" t="s">
        <v>229</v>
      </c>
      <c r="H40" s="14">
        <v>26230000</v>
      </c>
      <c r="I40" s="14">
        <v>5450000</v>
      </c>
      <c r="J40" s="14">
        <v>20780000</v>
      </c>
      <c r="K40" t="s">
        <v>229</v>
      </c>
      <c r="L40" t="s">
        <v>229</v>
      </c>
      <c r="M40" t="s">
        <v>268</v>
      </c>
      <c r="N40" t="s">
        <v>399</v>
      </c>
      <c r="O40" t="s">
        <v>415</v>
      </c>
      <c r="Y40"/>
      <c r="AA40"/>
    </row>
    <row r="41" spans="1:27" x14ac:dyDescent="0.25">
      <c r="A41" t="s">
        <v>69</v>
      </c>
      <c r="B41" t="s">
        <v>841</v>
      </c>
      <c r="C41" t="s">
        <v>283</v>
      </c>
      <c r="D41" t="s">
        <v>70</v>
      </c>
      <c r="E41" t="s">
        <v>334</v>
      </c>
      <c r="F41" t="s">
        <v>335</v>
      </c>
      <c r="G41" t="s">
        <v>324</v>
      </c>
      <c r="H41" s="14">
        <v>800000</v>
      </c>
      <c r="I41" s="14" t="s">
        <v>817</v>
      </c>
      <c r="J41" s="14">
        <v>800000</v>
      </c>
      <c r="K41" t="s">
        <v>327</v>
      </c>
      <c r="L41" t="s">
        <v>327</v>
      </c>
      <c r="M41" t="s">
        <v>366</v>
      </c>
      <c r="N41" t="s">
        <v>377</v>
      </c>
      <c r="O41" t="s">
        <v>369</v>
      </c>
      <c r="Y41"/>
      <c r="AA41"/>
    </row>
    <row r="42" spans="1:27" x14ac:dyDescent="0.25">
      <c r="A42" t="s">
        <v>65</v>
      </c>
      <c r="B42" t="s">
        <v>331</v>
      </c>
      <c r="C42" t="s">
        <v>283</v>
      </c>
      <c r="D42" t="s">
        <v>66</v>
      </c>
      <c r="E42" t="s">
        <v>227</v>
      </c>
      <c r="F42" t="s">
        <v>228</v>
      </c>
      <c r="G42" t="s">
        <v>229</v>
      </c>
      <c r="H42" s="14">
        <v>2500000</v>
      </c>
      <c r="I42" s="14" t="s">
        <v>817</v>
      </c>
      <c r="J42" s="14" t="s">
        <v>817</v>
      </c>
      <c r="K42" t="s">
        <v>229</v>
      </c>
      <c r="L42" t="s">
        <v>229</v>
      </c>
      <c r="M42" t="s">
        <v>230</v>
      </c>
      <c r="N42" t="s">
        <v>722</v>
      </c>
      <c r="O42" t="s">
        <v>294</v>
      </c>
      <c r="P42" t="s">
        <v>296</v>
      </c>
      <c r="Y42"/>
      <c r="AA42"/>
    </row>
    <row r="43" spans="1:27" x14ac:dyDescent="0.25">
      <c r="A43" t="s">
        <v>65</v>
      </c>
      <c r="B43" t="s">
        <v>331</v>
      </c>
      <c r="C43" t="s">
        <v>283</v>
      </c>
      <c r="D43" t="s">
        <v>66</v>
      </c>
      <c r="E43" t="s">
        <v>227</v>
      </c>
      <c r="F43" t="s">
        <v>228</v>
      </c>
      <c r="G43" t="s">
        <v>229</v>
      </c>
      <c r="H43" s="14">
        <v>25060000</v>
      </c>
      <c r="I43" s="14">
        <v>2500000</v>
      </c>
      <c r="J43" s="14">
        <v>22460000</v>
      </c>
      <c r="K43" t="s">
        <v>229</v>
      </c>
      <c r="L43" t="s">
        <v>229</v>
      </c>
      <c r="M43" t="s">
        <v>230</v>
      </c>
      <c r="N43" t="s">
        <v>722</v>
      </c>
      <c r="O43" t="s">
        <v>294</v>
      </c>
      <c r="P43" t="s">
        <v>296</v>
      </c>
      <c r="Y43"/>
      <c r="AA43"/>
    </row>
    <row r="44" spans="1:27" x14ac:dyDescent="0.25">
      <c r="A44" t="s">
        <v>134</v>
      </c>
      <c r="B44" t="s">
        <v>330</v>
      </c>
      <c r="C44" t="s">
        <v>283</v>
      </c>
      <c r="D44" t="s">
        <v>135</v>
      </c>
      <c r="E44" t="s">
        <v>329</v>
      </c>
      <c r="F44">
        <v>2018</v>
      </c>
      <c r="G44" t="s">
        <v>324</v>
      </c>
      <c r="H44" s="14">
        <v>683000</v>
      </c>
      <c r="I44" s="14">
        <v>93500</v>
      </c>
      <c r="J44" s="14">
        <v>589500</v>
      </c>
      <c r="K44" t="s">
        <v>324</v>
      </c>
      <c r="L44" t="s">
        <v>324</v>
      </c>
      <c r="M44" t="s">
        <v>324</v>
      </c>
      <c r="O44" t="s">
        <v>136</v>
      </c>
      <c r="Y44"/>
      <c r="AA44"/>
    </row>
    <row r="45" spans="1:27" x14ac:dyDescent="0.25">
      <c r="A45" t="s">
        <v>134</v>
      </c>
      <c r="B45" t="s">
        <v>330</v>
      </c>
      <c r="C45" t="s">
        <v>288</v>
      </c>
      <c r="D45" t="s">
        <v>144</v>
      </c>
      <c r="E45" t="s">
        <v>333</v>
      </c>
      <c r="F45">
        <v>2018</v>
      </c>
      <c r="G45" t="s">
        <v>324</v>
      </c>
      <c r="H45" s="14">
        <v>855000</v>
      </c>
      <c r="I45" s="14">
        <v>90000</v>
      </c>
      <c r="J45" s="14">
        <v>765000</v>
      </c>
      <c r="K45" t="s">
        <v>327</v>
      </c>
      <c r="L45" t="s">
        <v>324</v>
      </c>
      <c r="M45" t="s">
        <v>324</v>
      </c>
      <c r="O45" t="s">
        <v>145</v>
      </c>
      <c r="Y45"/>
      <c r="AA45"/>
    </row>
    <row r="46" spans="1:27" x14ac:dyDescent="0.25">
      <c r="A46" t="s">
        <v>134</v>
      </c>
      <c r="B46" t="s">
        <v>330</v>
      </c>
      <c r="C46" t="s">
        <v>283</v>
      </c>
      <c r="D46" t="s">
        <v>150</v>
      </c>
      <c r="E46" t="s">
        <v>328</v>
      </c>
      <c r="F46">
        <v>2018</v>
      </c>
      <c r="G46" t="s">
        <v>324</v>
      </c>
      <c r="H46" s="14">
        <v>865000</v>
      </c>
      <c r="I46" s="14" t="s">
        <v>817</v>
      </c>
      <c r="J46" s="14">
        <v>865000</v>
      </c>
      <c r="K46" t="s">
        <v>324</v>
      </c>
      <c r="L46" t="s">
        <v>324</v>
      </c>
      <c r="M46" t="s">
        <v>324</v>
      </c>
      <c r="O46" t="s">
        <v>151</v>
      </c>
      <c r="Y46"/>
      <c r="AA46"/>
    </row>
    <row r="47" spans="1:27" x14ac:dyDescent="0.25">
      <c r="A47" t="s">
        <v>134</v>
      </c>
      <c r="B47" t="s">
        <v>330</v>
      </c>
      <c r="C47" t="s">
        <v>283</v>
      </c>
      <c r="D47" t="s">
        <v>147</v>
      </c>
      <c r="E47" t="s">
        <v>326</v>
      </c>
      <c r="F47">
        <v>2018</v>
      </c>
      <c r="G47" t="s">
        <v>324</v>
      </c>
      <c r="H47" s="14">
        <v>900000</v>
      </c>
      <c r="I47" s="14" t="s">
        <v>817</v>
      </c>
      <c r="J47" s="14">
        <v>900000</v>
      </c>
      <c r="K47" t="s">
        <v>327</v>
      </c>
      <c r="L47" t="s">
        <v>327</v>
      </c>
      <c r="M47" t="s">
        <v>324</v>
      </c>
      <c r="O47" t="s">
        <v>148</v>
      </c>
      <c r="Y47"/>
      <c r="AA47"/>
    </row>
    <row r="48" spans="1:27" x14ac:dyDescent="0.25">
      <c r="A48" t="s">
        <v>134</v>
      </c>
      <c r="B48" t="s">
        <v>330</v>
      </c>
      <c r="C48" t="s">
        <v>283</v>
      </c>
      <c r="D48" t="s">
        <v>141</v>
      </c>
      <c r="E48" t="s">
        <v>325</v>
      </c>
      <c r="F48">
        <v>2018</v>
      </c>
      <c r="G48" t="s">
        <v>324</v>
      </c>
      <c r="H48" s="14">
        <v>1260000</v>
      </c>
      <c r="I48" s="14">
        <v>450000</v>
      </c>
      <c r="J48" s="14">
        <v>810000</v>
      </c>
      <c r="K48" t="s">
        <v>324</v>
      </c>
      <c r="L48" t="s">
        <v>324</v>
      </c>
      <c r="M48" t="s">
        <v>324</v>
      </c>
      <c r="O48" t="s">
        <v>142</v>
      </c>
      <c r="Y48"/>
      <c r="AA48"/>
    </row>
    <row r="49" spans="1:27" x14ac:dyDescent="0.25">
      <c r="A49" t="s">
        <v>134</v>
      </c>
      <c r="B49" t="s">
        <v>330</v>
      </c>
      <c r="C49" t="s">
        <v>283</v>
      </c>
      <c r="D49" t="s">
        <v>138</v>
      </c>
      <c r="G49" t="s">
        <v>324</v>
      </c>
      <c r="H49" s="14">
        <v>1805000</v>
      </c>
      <c r="I49" s="14">
        <v>90000</v>
      </c>
      <c r="J49" s="14">
        <v>1715000</v>
      </c>
      <c r="O49" t="s">
        <v>139</v>
      </c>
      <c r="Y49"/>
      <c r="AA49"/>
    </row>
    <row r="50" spans="1:27" x14ac:dyDescent="0.25">
      <c r="A50" t="s">
        <v>63</v>
      </c>
      <c r="B50" t="s">
        <v>331</v>
      </c>
      <c r="C50" t="s">
        <v>283</v>
      </c>
      <c r="D50" t="s">
        <v>838</v>
      </c>
      <c r="E50" t="s">
        <v>291</v>
      </c>
      <c r="F50" t="s">
        <v>253</v>
      </c>
      <c r="G50" t="s">
        <v>229</v>
      </c>
      <c r="H50" s="14">
        <v>25850000</v>
      </c>
      <c r="I50" s="14">
        <v>4500000</v>
      </c>
      <c r="J50" s="14">
        <v>21350000</v>
      </c>
      <c r="K50" t="s">
        <v>229</v>
      </c>
      <c r="L50" t="s">
        <v>229</v>
      </c>
      <c r="M50" t="s">
        <v>254</v>
      </c>
      <c r="N50" t="s">
        <v>410</v>
      </c>
      <c r="O50" t="s">
        <v>311</v>
      </c>
      <c r="P50" t="s">
        <v>312</v>
      </c>
      <c r="Y50"/>
      <c r="AA50"/>
    </row>
    <row r="51" spans="1:27" x14ac:dyDescent="0.25">
      <c r="A51" t="s">
        <v>56</v>
      </c>
      <c r="B51" t="s">
        <v>331</v>
      </c>
      <c r="C51" t="s">
        <v>283</v>
      </c>
      <c r="D51" t="s">
        <v>61</v>
      </c>
      <c r="E51" t="s">
        <v>227</v>
      </c>
      <c r="F51" t="s">
        <v>244</v>
      </c>
      <c r="G51" t="s">
        <v>233</v>
      </c>
      <c r="H51" s="14">
        <v>37000</v>
      </c>
      <c r="I51" s="14" t="s">
        <v>817</v>
      </c>
      <c r="J51" s="14">
        <v>37000</v>
      </c>
      <c r="K51" t="s">
        <v>245</v>
      </c>
      <c r="L51" t="s">
        <v>233</v>
      </c>
      <c r="M51" t="s">
        <v>233</v>
      </c>
      <c r="O51" t="s">
        <v>411</v>
      </c>
      <c r="Y51"/>
      <c r="AA51"/>
    </row>
    <row r="52" spans="1:27" x14ac:dyDescent="0.25">
      <c r="A52" t="s">
        <v>56</v>
      </c>
      <c r="B52" t="s">
        <v>331</v>
      </c>
      <c r="C52" t="s">
        <v>283</v>
      </c>
      <c r="D52" t="s">
        <v>57</v>
      </c>
      <c r="E52" t="s">
        <v>227</v>
      </c>
      <c r="F52" t="s">
        <v>244</v>
      </c>
      <c r="G52" t="s">
        <v>233</v>
      </c>
      <c r="H52" s="14">
        <v>80000</v>
      </c>
      <c r="I52" s="14" t="s">
        <v>817</v>
      </c>
      <c r="J52" s="14">
        <v>80000</v>
      </c>
      <c r="K52" t="s">
        <v>245</v>
      </c>
      <c r="L52" t="s">
        <v>233</v>
      </c>
      <c r="M52" t="s">
        <v>233</v>
      </c>
      <c r="O52" t="s">
        <v>411</v>
      </c>
      <c r="Y52"/>
      <c r="AA52"/>
    </row>
    <row r="53" spans="1:27" x14ac:dyDescent="0.25">
      <c r="A53" t="s">
        <v>50</v>
      </c>
      <c r="B53" t="s">
        <v>331</v>
      </c>
      <c r="C53" t="s">
        <v>288</v>
      </c>
      <c r="D53" t="s">
        <v>839</v>
      </c>
      <c r="E53" t="s">
        <v>269</v>
      </c>
      <c r="F53">
        <v>43221</v>
      </c>
      <c r="G53" t="s">
        <v>233</v>
      </c>
      <c r="H53" s="14">
        <v>277500</v>
      </c>
      <c r="I53" s="14" t="s">
        <v>817</v>
      </c>
      <c r="J53" s="14">
        <v>277500</v>
      </c>
      <c r="K53" t="s">
        <v>229</v>
      </c>
      <c r="L53" t="s">
        <v>229</v>
      </c>
      <c r="M53" t="s">
        <v>258</v>
      </c>
      <c r="N53" t="s">
        <v>395</v>
      </c>
      <c r="O53" t="s">
        <v>318</v>
      </c>
      <c r="Y53"/>
      <c r="AA53"/>
    </row>
    <row r="54" spans="1:27" x14ac:dyDescent="0.25">
      <c r="A54" t="s">
        <v>50</v>
      </c>
      <c r="B54" t="s">
        <v>331</v>
      </c>
      <c r="C54" t="s">
        <v>283</v>
      </c>
      <c r="D54" t="s">
        <v>54</v>
      </c>
      <c r="E54" t="s">
        <v>259</v>
      </c>
      <c r="F54" t="s">
        <v>260</v>
      </c>
      <c r="G54" t="s">
        <v>229</v>
      </c>
      <c r="H54" s="14">
        <v>492000</v>
      </c>
      <c r="I54" s="14" t="s">
        <v>817</v>
      </c>
      <c r="J54" s="14">
        <v>452000</v>
      </c>
      <c r="K54" t="s">
        <v>229</v>
      </c>
      <c r="L54" t="s">
        <v>229</v>
      </c>
      <c r="M54" t="s">
        <v>258</v>
      </c>
      <c r="N54" t="s">
        <v>403</v>
      </c>
      <c r="O54" t="s">
        <v>314</v>
      </c>
      <c r="Y54"/>
      <c r="AA54"/>
    </row>
    <row r="55" spans="1:27" x14ac:dyDescent="0.25">
      <c r="A55" t="s">
        <v>50</v>
      </c>
      <c r="B55" t="s">
        <v>331</v>
      </c>
      <c r="C55" t="s">
        <v>283</v>
      </c>
      <c r="D55" t="s">
        <v>52</v>
      </c>
      <c r="E55" t="s">
        <v>256</v>
      </c>
      <c r="F55" t="s">
        <v>257</v>
      </c>
      <c r="G55" t="s">
        <v>233</v>
      </c>
      <c r="H55" s="14">
        <v>2074400</v>
      </c>
      <c r="I55" s="14">
        <v>221500</v>
      </c>
      <c r="J55" s="14">
        <v>1717900</v>
      </c>
      <c r="K55" t="s">
        <v>229</v>
      </c>
      <c r="L55" t="s">
        <v>229</v>
      </c>
      <c r="M55" t="s">
        <v>282</v>
      </c>
      <c r="N55" t="s">
        <v>404</v>
      </c>
      <c r="O55" t="s">
        <v>256</v>
      </c>
      <c r="Y55"/>
      <c r="AA55"/>
    </row>
    <row r="56" spans="1:27" x14ac:dyDescent="0.25">
      <c r="A56" s="18" t="s">
        <v>830</v>
      </c>
      <c r="B56" t="s">
        <v>842</v>
      </c>
      <c r="C56" t="s">
        <v>283</v>
      </c>
      <c r="D56" t="s">
        <v>358</v>
      </c>
      <c r="E56" t="s">
        <v>355</v>
      </c>
      <c r="F56" t="s">
        <v>359</v>
      </c>
      <c r="G56" t="s">
        <v>343</v>
      </c>
      <c r="H56" s="14">
        <v>1200000</v>
      </c>
      <c r="I56" s="14">
        <v>1200000</v>
      </c>
      <c r="J56" s="14" t="s">
        <v>817</v>
      </c>
      <c r="K56" t="s">
        <v>229</v>
      </c>
      <c r="L56" t="s">
        <v>357</v>
      </c>
      <c r="M56" t="s">
        <v>327</v>
      </c>
      <c r="N56" t="s">
        <v>387</v>
      </c>
      <c r="O56" t="s">
        <v>386</v>
      </c>
      <c r="Y56"/>
      <c r="AA56"/>
    </row>
    <row r="57" spans="1:27" x14ac:dyDescent="0.25">
      <c r="A57" t="s">
        <v>829</v>
      </c>
      <c r="B57" t="s">
        <v>842</v>
      </c>
      <c r="C57" t="s">
        <v>283</v>
      </c>
      <c r="D57" t="s">
        <v>368</v>
      </c>
      <c r="E57" t="s">
        <v>355</v>
      </c>
      <c r="F57" t="s">
        <v>356</v>
      </c>
      <c r="G57" t="s">
        <v>343</v>
      </c>
      <c r="H57" s="14">
        <v>600000</v>
      </c>
      <c r="I57" s="14">
        <v>600000</v>
      </c>
      <c r="J57" s="14" t="s">
        <v>817</v>
      </c>
      <c r="K57" t="s">
        <v>229</v>
      </c>
      <c r="L57" t="s">
        <v>357</v>
      </c>
      <c r="M57" t="s">
        <v>327</v>
      </c>
      <c r="N57" t="s">
        <v>385</v>
      </c>
      <c r="O57" t="s">
        <v>409</v>
      </c>
      <c r="Y57"/>
      <c r="AA57"/>
    </row>
    <row r="58" spans="1:27" x14ac:dyDescent="0.25">
      <c r="A58" t="s">
        <v>831</v>
      </c>
      <c r="B58" t="s">
        <v>842</v>
      </c>
      <c r="C58" t="s">
        <v>283</v>
      </c>
      <c r="D58" t="s">
        <v>362</v>
      </c>
      <c r="E58" t="s">
        <v>355</v>
      </c>
      <c r="F58">
        <v>43313</v>
      </c>
      <c r="G58" t="s">
        <v>343</v>
      </c>
      <c r="H58" s="14">
        <v>160000</v>
      </c>
      <c r="I58" s="14" t="s">
        <v>817</v>
      </c>
      <c r="J58" s="14">
        <v>160000</v>
      </c>
      <c r="K58" t="s">
        <v>343</v>
      </c>
      <c r="L58" t="s">
        <v>343</v>
      </c>
      <c r="M58" t="s">
        <v>327</v>
      </c>
      <c r="N58" t="s">
        <v>391</v>
      </c>
      <c r="O58" t="s">
        <v>390</v>
      </c>
      <c r="Y58"/>
      <c r="AA58"/>
    </row>
    <row r="59" spans="1:27" x14ac:dyDescent="0.25">
      <c r="A59" t="s">
        <v>832</v>
      </c>
      <c r="B59" t="s">
        <v>842</v>
      </c>
      <c r="C59" t="s">
        <v>283</v>
      </c>
      <c r="D59" t="s">
        <v>360</v>
      </c>
      <c r="E59" t="s">
        <v>355</v>
      </c>
      <c r="F59" t="s">
        <v>361</v>
      </c>
      <c r="G59" t="s">
        <v>343</v>
      </c>
      <c r="H59" s="14">
        <v>1000000</v>
      </c>
      <c r="J59" s="14">
        <v>1000000</v>
      </c>
      <c r="K59" t="s">
        <v>229</v>
      </c>
      <c r="L59" t="s">
        <v>357</v>
      </c>
      <c r="M59" t="s">
        <v>327</v>
      </c>
      <c r="N59" t="s">
        <v>389</v>
      </c>
      <c r="O59" t="s">
        <v>388</v>
      </c>
      <c r="Y59"/>
      <c r="AA59"/>
    </row>
    <row r="60" spans="1:27" x14ac:dyDescent="0.25">
      <c r="A60" t="s">
        <v>120</v>
      </c>
      <c r="B60" t="s">
        <v>331</v>
      </c>
      <c r="C60" t="s">
        <v>288</v>
      </c>
      <c r="D60" t="s">
        <v>130</v>
      </c>
      <c r="E60" t="s">
        <v>264</v>
      </c>
      <c r="F60" t="s">
        <v>265</v>
      </c>
      <c r="G60" t="s">
        <v>229</v>
      </c>
      <c r="H60" s="14">
        <v>54000</v>
      </c>
      <c r="I60" s="14" t="s">
        <v>817</v>
      </c>
      <c r="J60" s="14">
        <v>54000</v>
      </c>
      <c r="K60" t="s">
        <v>229</v>
      </c>
      <c r="L60" t="s">
        <v>230</v>
      </c>
      <c r="M60" t="s">
        <v>233</v>
      </c>
      <c r="N60" t="s">
        <v>718</v>
      </c>
      <c r="O60" t="s">
        <v>131</v>
      </c>
      <c r="Y60"/>
      <c r="AA60"/>
    </row>
    <row r="61" spans="1:27" x14ac:dyDescent="0.25">
      <c r="A61" t="s">
        <v>120</v>
      </c>
      <c r="B61" t="s">
        <v>331</v>
      </c>
      <c r="C61" t="s">
        <v>283</v>
      </c>
      <c r="D61" t="s">
        <v>127</v>
      </c>
      <c r="E61" t="s">
        <v>236</v>
      </c>
      <c r="F61" t="s">
        <v>237</v>
      </c>
      <c r="G61" t="s">
        <v>233</v>
      </c>
      <c r="H61" s="14">
        <v>1440000</v>
      </c>
      <c r="I61" s="14">
        <v>360000</v>
      </c>
      <c r="J61" s="14">
        <v>1080000</v>
      </c>
      <c r="K61" t="s">
        <v>229</v>
      </c>
      <c r="L61" t="s">
        <v>229</v>
      </c>
      <c r="M61" t="s">
        <v>277</v>
      </c>
      <c r="N61" t="s">
        <v>408</v>
      </c>
      <c r="O61" t="s">
        <v>128</v>
      </c>
      <c r="P61" t="s">
        <v>300</v>
      </c>
      <c r="Y61"/>
      <c r="AA61"/>
    </row>
    <row r="62" spans="1:27" x14ac:dyDescent="0.25">
      <c r="A62" t="s">
        <v>120</v>
      </c>
      <c r="B62" t="s">
        <v>331</v>
      </c>
      <c r="C62" t="s">
        <v>283</v>
      </c>
      <c r="D62" t="s">
        <v>121</v>
      </c>
      <c r="E62" t="s">
        <v>744</v>
      </c>
      <c r="F62" t="s">
        <v>232</v>
      </c>
      <c r="G62" t="s">
        <v>229</v>
      </c>
      <c r="H62" s="14">
        <v>1458000</v>
      </c>
      <c r="I62" s="14">
        <v>80000</v>
      </c>
      <c r="J62" s="14">
        <v>1378000</v>
      </c>
      <c r="K62" t="s">
        <v>229</v>
      </c>
      <c r="L62" t="s">
        <v>229</v>
      </c>
      <c r="M62" t="s">
        <v>234</v>
      </c>
      <c r="N62" t="s">
        <v>728</v>
      </c>
      <c r="O62" t="s">
        <v>122</v>
      </c>
      <c r="P62" t="s">
        <v>299</v>
      </c>
      <c r="Y62"/>
      <c r="AA62"/>
    </row>
    <row r="63" spans="1:27" x14ac:dyDescent="0.25">
      <c r="A63" t="s">
        <v>278</v>
      </c>
      <c r="B63" t="s">
        <v>331</v>
      </c>
      <c r="C63" t="s">
        <v>283</v>
      </c>
      <c r="D63" t="s">
        <v>124</v>
      </c>
      <c r="E63" t="s">
        <v>235</v>
      </c>
      <c r="F63">
        <v>43246</v>
      </c>
      <c r="G63" t="s">
        <v>233</v>
      </c>
      <c r="H63" s="14">
        <v>450000</v>
      </c>
      <c r="I63" s="14" t="s">
        <v>817</v>
      </c>
      <c r="J63" s="14">
        <v>450000</v>
      </c>
      <c r="K63" t="s">
        <v>229</v>
      </c>
      <c r="L63" t="s">
        <v>229</v>
      </c>
      <c r="M63" t="s">
        <v>276</v>
      </c>
      <c r="N63" t="s">
        <v>408</v>
      </c>
      <c r="O63" t="s">
        <v>125</v>
      </c>
      <c r="Y63"/>
      <c r="AA63"/>
    </row>
    <row r="64" spans="1:27" x14ac:dyDescent="0.25">
      <c r="A64" t="s">
        <v>45</v>
      </c>
      <c r="B64" t="s">
        <v>331</v>
      </c>
      <c r="C64" t="s">
        <v>283</v>
      </c>
      <c r="D64" t="s">
        <v>46</v>
      </c>
      <c r="E64" t="s">
        <v>255</v>
      </c>
      <c r="F64">
        <v>43437</v>
      </c>
      <c r="G64" t="s">
        <v>233</v>
      </c>
      <c r="H64" s="14">
        <v>4140000</v>
      </c>
      <c r="I64" s="14">
        <v>800000</v>
      </c>
      <c r="J64" s="14">
        <v>3340000</v>
      </c>
      <c r="K64" t="s">
        <v>229</v>
      </c>
      <c r="L64" t="s">
        <v>229</v>
      </c>
      <c r="M64" t="s">
        <v>233</v>
      </c>
      <c r="N64" t="s">
        <v>405</v>
      </c>
      <c r="O64" t="s">
        <v>313</v>
      </c>
      <c r="Y64"/>
      <c r="AA64"/>
    </row>
    <row r="65" spans="1:33" x14ac:dyDescent="0.25">
      <c r="A65" t="s">
        <v>30</v>
      </c>
      <c r="B65" t="s">
        <v>331</v>
      </c>
      <c r="C65" t="s">
        <v>283</v>
      </c>
      <c r="D65" t="s">
        <v>31</v>
      </c>
      <c r="E65" t="s">
        <v>261</v>
      </c>
      <c r="F65" t="s">
        <v>262</v>
      </c>
      <c r="G65" t="s">
        <v>229</v>
      </c>
      <c r="H65" s="14">
        <v>1800000</v>
      </c>
      <c r="I65" s="14" t="s">
        <v>817</v>
      </c>
      <c r="J65" s="14">
        <v>1300000</v>
      </c>
      <c r="K65" t="s">
        <v>229</v>
      </c>
      <c r="L65" t="s">
        <v>229</v>
      </c>
      <c r="M65" t="s">
        <v>233</v>
      </c>
      <c r="N65" t="s">
        <v>402</v>
      </c>
      <c r="O65" t="s">
        <v>315</v>
      </c>
      <c r="Y65"/>
      <c r="AA65"/>
    </row>
    <row r="66" spans="1:33" x14ac:dyDescent="0.25">
      <c r="A66" t="s">
        <v>30</v>
      </c>
      <c r="B66" t="s">
        <v>331</v>
      </c>
      <c r="C66" t="s">
        <v>288</v>
      </c>
      <c r="D66" t="s">
        <v>41</v>
      </c>
      <c r="E66" t="s">
        <v>261</v>
      </c>
      <c r="F66" t="s">
        <v>270</v>
      </c>
      <c r="G66" t="s">
        <v>229</v>
      </c>
      <c r="H66" s="14">
        <v>4500000</v>
      </c>
      <c r="I66" s="14">
        <v>3240000</v>
      </c>
      <c r="J66" s="14">
        <v>660000</v>
      </c>
      <c r="K66" t="s">
        <v>229</v>
      </c>
      <c r="L66" t="s">
        <v>233</v>
      </c>
      <c r="M66" t="s">
        <v>233</v>
      </c>
      <c r="N66" t="s">
        <v>398</v>
      </c>
      <c r="O66" t="s">
        <v>319</v>
      </c>
      <c r="Y66"/>
      <c r="AA66"/>
    </row>
    <row r="67" spans="1:33" x14ac:dyDescent="0.25">
      <c r="A67" t="s">
        <v>717</v>
      </c>
      <c r="C67" t="s">
        <v>283</v>
      </c>
      <c r="D67" t="s">
        <v>714</v>
      </c>
      <c r="H67" s="14">
        <v>54300</v>
      </c>
      <c r="I67" s="14" t="s">
        <v>817</v>
      </c>
      <c r="J67" s="14">
        <v>49300</v>
      </c>
      <c r="O67" t="s">
        <v>715</v>
      </c>
      <c r="Y67"/>
      <c r="AA67"/>
    </row>
    <row r="68" spans="1:33" x14ac:dyDescent="0.25">
      <c r="H68" s="14"/>
      <c r="I68" s="14"/>
      <c r="J68" s="14"/>
      <c r="Y68"/>
      <c r="AA68"/>
      <c r="AF68" s="17"/>
      <c r="AG68" s="17"/>
    </row>
    <row r="69" spans="1:33" x14ac:dyDescent="0.25">
      <c r="Y69"/>
      <c r="AA69"/>
      <c r="AF69" s="17"/>
      <c r="AG69" s="17"/>
    </row>
    <row r="70" spans="1:33" x14ac:dyDescent="0.25">
      <c r="Y70"/>
      <c r="AA70"/>
      <c r="AC70" s="17"/>
      <c r="AD70" s="17"/>
    </row>
  </sheetData>
  <sortState ref="A2:AF68">
    <sortCondition ref="A2:A68"/>
  </sortState>
  <pageMargins left="0.31496062992125984" right="0.31496062992125984" top="0.78740157480314965" bottom="0.78740157480314965" header="0.31496062992125984" footer="0.31496062992125984"/>
  <pageSetup paperSize="8" scale="45"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219"/>
  <sheetViews>
    <sheetView tabSelected="1" view="pageLayout" topLeftCell="A80" zoomScale="75" zoomScaleNormal="50" zoomScalePageLayoutView="75" workbookViewId="0">
      <selection activeCell="D76" sqref="D76"/>
    </sheetView>
  </sheetViews>
  <sheetFormatPr defaultColWidth="8.85546875" defaultRowHeight="15" x14ac:dyDescent="0.25"/>
  <cols>
    <col min="1" max="1" width="28.85546875" style="15" customWidth="1"/>
    <col min="2" max="2" width="11.85546875" style="15" customWidth="1"/>
    <col min="3" max="3" width="15" style="15" customWidth="1"/>
    <col min="4" max="4" width="23.140625" style="15" customWidth="1"/>
    <col min="5" max="5" width="35.140625" style="15" customWidth="1"/>
    <col min="6" max="6" width="20" style="15" customWidth="1"/>
    <col min="7" max="7" width="12.140625" style="15" customWidth="1"/>
    <col min="8" max="8" width="13" style="15" customWidth="1"/>
    <col min="9" max="9" width="16.28515625" style="15" customWidth="1"/>
    <col min="10" max="10" width="12.28515625" style="15" customWidth="1"/>
    <col min="11" max="11" width="11.42578125" style="15" customWidth="1"/>
    <col min="12" max="12" width="10.5703125" style="15" customWidth="1"/>
    <col min="13" max="13" width="17" style="15" customWidth="1"/>
    <col min="14" max="14" width="26.5703125" style="15" customWidth="1"/>
    <col min="15" max="15" width="106.7109375" style="15" customWidth="1"/>
    <col min="16" max="16" width="27.140625" style="15" customWidth="1"/>
    <col min="17" max="17" width="16.28515625" customWidth="1"/>
  </cols>
  <sheetData>
    <row r="1" spans="1:24" s="13" customFormat="1" ht="16.5" x14ac:dyDescent="0.3">
      <c r="A1" s="16"/>
      <c r="B1" s="16"/>
      <c r="C1" s="16"/>
      <c r="D1" s="16"/>
      <c r="E1" s="16"/>
      <c r="F1" s="16"/>
      <c r="G1" s="16"/>
      <c r="H1" s="16"/>
      <c r="I1" s="16"/>
      <c r="J1" s="16"/>
      <c r="K1" s="16"/>
      <c r="L1" s="16"/>
      <c r="M1" s="16"/>
      <c r="N1" s="16"/>
      <c r="O1" s="16"/>
      <c r="P1" s="16"/>
    </row>
    <row r="2" spans="1:24" s="13" customFormat="1" ht="94.5" x14ac:dyDescent="0.3">
      <c r="A2" s="48" t="s">
        <v>372</v>
      </c>
      <c r="B2" s="48" t="s">
        <v>370</v>
      </c>
      <c r="C2" s="48" t="s">
        <v>394</v>
      </c>
      <c r="D2" s="48" t="s">
        <v>221</v>
      </c>
      <c r="E2" s="48" t="s">
        <v>222</v>
      </c>
      <c r="F2" s="48" t="s">
        <v>223</v>
      </c>
      <c r="G2" s="48" t="s">
        <v>284</v>
      </c>
      <c r="H2" s="48" t="s">
        <v>285</v>
      </c>
      <c r="I2" s="48" t="s">
        <v>224</v>
      </c>
      <c r="J2" s="48" t="s">
        <v>225</v>
      </c>
      <c r="K2" s="48" t="s">
        <v>226</v>
      </c>
      <c r="L2" s="48" t="s">
        <v>286</v>
      </c>
      <c r="M2" s="48" t="s">
        <v>287</v>
      </c>
      <c r="N2" s="48" t="s">
        <v>892</v>
      </c>
      <c r="O2" s="48" t="s">
        <v>293</v>
      </c>
      <c r="P2" s="48" t="s">
        <v>295</v>
      </c>
    </row>
    <row r="3" spans="1:24" s="13" customFormat="1" ht="47.25" x14ac:dyDescent="0.3">
      <c r="A3" s="49" t="s">
        <v>182</v>
      </c>
      <c r="B3" s="49" t="s">
        <v>842</v>
      </c>
      <c r="C3" s="49" t="s">
        <v>283</v>
      </c>
      <c r="D3" s="49" t="s">
        <v>183</v>
      </c>
      <c r="E3" s="49" t="s">
        <v>363</v>
      </c>
      <c r="F3" s="50">
        <v>43371</v>
      </c>
      <c r="G3" s="49" t="s">
        <v>324</v>
      </c>
      <c r="H3" s="51">
        <v>1330</v>
      </c>
      <c r="I3" s="51" t="s">
        <v>817</v>
      </c>
      <c r="J3" s="51">
        <v>1330</v>
      </c>
      <c r="K3" s="49" t="s">
        <v>327</v>
      </c>
      <c r="L3" s="49" t="s">
        <v>327</v>
      </c>
      <c r="M3" s="49" t="s">
        <v>337</v>
      </c>
      <c r="N3" s="49" t="s">
        <v>336</v>
      </c>
      <c r="O3" s="49" t="s">
        <v>184</v>
      </c>
      <c r="P3" s="49"/>
      <c r="Q3"/>
      <c r="R3"/>
      <c r="S3"/>
      <c r="T3"/>
      <c r="U3"/>
      <c r="V3"/>
      <c r="W3"/>
      <c r="X3"/>
    </row>
    <row r="4" spans="1:24" s="13" customFormat="1" ht="31.5" x14ac:dyDescent="0.3">
      <c r="A4" s="49" t="s">
        <v>182</v>
      </c>
      <c r="B4" s="49" t="s">
        <v>842</v>
      </c>
      <c r="C4" s="49" t="s">
        <v>283</v>
      </c>
      <c r="D4" s="49" t="s">
        <v>190</v>
      </c>
      <c r="E4" s="49" t="s">
        <v>191</v>
      </c>
      <c r="F4" s="49" t="s">
        <v>342</v>
      </c>
      <c r="G4" s="49" t="s">
        <v>343</v>
      </c>
      <c r="H4" s="51">
        <v>1800</v>
      </c>
      <c r="I4" s="51" t="s">
        <v>817</v>
      </c>
      <c r="J4" s="51">
        <v>1800</v>
      </c>
      <c r="K4" s="49" t="s">
        <v>327</v>
      </c>
      <c r="L4" s="49" t="s">
        <v>327</v>
      </c>
      <c r="M4" s="49"/>
      <c r="N4" s="49" t="s">
        <v>344</v>
      </c>
      <c r="O4" s="49" t="s">
        <v>191</v>
      </c>
      <c r="P4" s="49"/>
      <c r="S4"/>
    </row>
    <row r="5" spans="1:24" s="13" customFormat="1" ht="110.25" x14ac:dyDescent="0.3">
      <c r="A5" s="49" t="s">
        <v>182</v>
      </c>
      <c r="B5" s="49" t="s">
        <v>842</v>
      </c>
      <c r="C5" s="49" t="s">
        <v>283</v>
      </c>
      <c r="D5" s="49" t="s">
        <v>186</v>
      </c>
      <c r="E5" s="49" t="s">
        <v>338</v>
      </c>
      <c r="F5" s="49" t="s">
        <v>364</v>
      </c>
      <c r="G5" s="49" t="s">
        <v>324</v>
      </c>
      <c r="H5" s="51">
        <v>2630</v>
      </c>
      <c r="I5" s="51" t="s">
        <v>817</v>
      </c>
      <c r="J5" s="51">
        <v>2630</v>
      </c>
      <c r="K5" s="49" t="s">
        <v>327</v>
      </c>
      <c r="L5" s="49" t="s">
        <v>327</v>
      </c>
      <c r="M5" s="49" t="s">
        <v>365</v>
      </c>
      <c r="N5" s="49" t="s">
        <v>339</v>
      </c>
      <c r="O5" s="49" t="s">
        <v>187</v>
      </c>
      <c r="P5" s="49"/>
      <c r="Q5"/>
      <c r="R5"/>
      <c r="S5"/>
      <c r="T5"/>
      <c r="U5"/>
      <c r="V5"/>
      <c r="W5"/>
      <c r="X5"/>
    </row>
    <row r="6" spans="1:24" s="13" customFormat="1" ht="47.25" x14ac:dyDescent="0.3">
      <c r="A6" s="49" t="s">
        <v>182</v>
      </c>
      <c r="B6" s="49" t="s">
        <v>842</v>
      </c>
      <c r="C6" s="49" t="s">
        <v>283</v>
      </c>
      <c r="D6" s="49" t="s">
        <v>195</v>
      </c>
      <c r="E6" s="49" t="s">
        <v>347</v>
      </c>
      <c r="F6" s="52" t="s">
        <v>342</v>
      </c>
      <c r="G6" s="49" t="s">
        <v>324</v>
      </c>
      <c r="H6" s="51">
        <v>2708</v>
      </c>
      <c r="I6" s="51" t="s">
        <v>817</v>
      </c>
      <c r="J6" s="51">
        <v>2708</v>
      </c>
      <c r="K6" s="49" t="s">
        <v>327</v>
      </c>
      <c r="L6" s="49" t="s">
        <v>327</v>
      </c>
      <c r="M6" s="49"/>
      <c r="N6" s="49"/>
      <c r="O6" s="49" t="s">
        <v>196</v>
      </c>
      <c r="P6" s="49"/>
      <c r="Q6"/>
      <c r="R6"/>
      <c r="S6"/>
      <c r="T6"/>
      <c r="U6"/>
      <c r="V6"/>
      <c r="W6"/>
      <c r="X6"/>
    </row>
    <row r="7" spans="1:24" s="13" customFormat="1" ht="31.5" x14ac:dyDescent="0.3">
      <c r="A7" s="49" t="s">
        <v>182</v>
      </c>
      <c r="B7" s="49" t="s">
        <v>842</v>
      </c>
      <c r="C7" s="49" t="s">
        <v>283</v>
      </c>
      <c r="D7" s="49" t="s">
        <v>198</v>
      </c>
      <c r="E7" s="49" t="s">
        <v>367</v>
      </c>
      <c r="F7" s="49" t="s">
        <v>348</v>
      </c>
      <c r="G7" s="49" t="s">
        <v>324</v>
      </c>
      <c r="H7" s="51">
        <v>3043</v>
      </c>
      <c r="I7" s="51" t="s">
        <v>817</v>
      </c>
      <c r="J7" s="51">
        <v>3043</v>
      </c>
      <c r="K7" s="49" t="s">
        <v>327</v>
      </c>
      <c r="L7" s="49" t="s">
        <v>327</v>
      </c>
      <c r="M7" s="49"/>
      <c r="N7" s="49" t="s">
        <v>349</v>
      </c>
      <c r="O7" s="49" t="s">
        <v>199</v>
      </c>
      <c r="P7" s="49"/>
      <c r="Q7"/>
      <c r="R7"/>
      <c r="S7"/>
      <c r="T7"/>
      <c r="U7"/>
      <c r="V7"/>
      <c r="W7"/>
      <c r="X7"/>
    </row>
    <row r="8" spans="1:24" s="13" customFormat="1" ht="69" customHeight="1" x14ac:dyDescent="0.3">
      <c r="A8" s="49" t="s">
        <v>182</v>
      </c>
      <c r="B8" s="49" t="s">
        <v>842</v>
      </c>
      <c r="C8" s="49" t="s">
        <v>283</v>
      </c>
      <c r="D8" s="49" t="s">
        <v>188</v>
      </c>
      <c r="E8" s="49" t="s">
        <v>340</v>
      </c>
      <c r="F8" s="50">
        <v>43252</v>
      </c>
      <c r="G8" s="49" t="s">
        <v>324</v>
      </c>
      <c r="H8" s="51">
        <v>3200</v>
      </c>
      <c r="I8" s="51" t="s">
        <v>817</v>
      </c>
      <c r="J8" s="51">
        <v>3200</v>
      </c>
      <c r="K8" s="49" t="s">
        <v>327</v>
      </c>
      <c r="L8" s="49" t="s">
        <v>327</v>
      </c>
      <c r="M8" s="49"/>
      <c r="N8" s="49" t="s">
        <v>341</v>
      </c>
      <c r="O8" s="49" t="s">
        <v>189</v>
      </c>
      <c r="P8" s="49"/>
      <c r="Q8"/>
      <c r="R8"/>
      <c r="S8"/>
      <c r="T8"/>
      <c r="U8"/>
      <c r="V8"/>
      <c r="W8"/>
      <c r="X8"/>
    </row>
    <row r="9" spans="1:24" s="13" customFormat="1" ht="47.25" x14ac:dyDescent="0.3">
      <c r="A9" s="49" t="s">
        <v>182</v>
      </c>
      <c r="B9" s="49" t="s">
        <v>842</v>
      </c>
      <c r="C9" s="49" t="s">
        <v>283</v>
      </c>
      <c r="D9" s="49" t="s">
        <v>192</v>
      </c>
      <c r="E9" s="49" t="s">
        <v>345</v>
      </c>
      <c r="F9" s="49" t="s">
        <v>346</v>
      </c>
      <c r="G9" s="49" t="s">
        <v>324</v>
      </c>
      <c r="H9" s="51">
        <v>12000</v>
      </c>
      <c r="I9" s="51">
        <v>6000</v>
      </c>
      <c r="J9" s="51">
        <v>6000</v>
      </c>
      <c r="K9" s="49" t="s">
        <v>327</v>
      </c>
      <c r="L9" s="49" t="s">
        <v>327</v>
      </c>
      <c r="M9" s="49"/>
      <c r="N9" s="49"/>
      <c r="O9" s="49" t="s">
        <v>193</v>
      </c>
      <c r="P9" s="49"/>
      <c r="S9"/>
    </row>
    <row r="10" spans="1:24" s="13" customFormat="1" ht="53.25" customHeight="1" x14ac:dyDescent="0.3">
      <c r="A10" s="49" t="s">
        <v>98</v>
      </c>
      <c r="B10" s="49" t="s">
        <v>331</v>
      </c>
      <c r="C10" s="49" t="s">
        <v>283</v>
      </c>
      <c r="D10" s="49" t="s">
        <v>99</v>
      </c>
      <c r="E10" s="49" t="s">
        <v>58</v>
      </c>
      <c r="F10" s="49">
        <v>2018</v>
      </c>
      <c r="G10" s="49" t="s">
        <v>233</v>
      </c>
      <c r="H10" s="51">
        <v>762.48</v>
      </c>
      <c r="I10" s="51" t="s">
        <v>817</v>
      </c>
      <c r="J10" s="51">
        <v>662.48</v>
      </c>
      <c r="K10" s="49" t="s">
        <v>229</v>
      </c>
      <c r="L10" s="49" t="s">
        <v>229</v>
      </c>
      <c r="M10" s="49" t="s">
        <v>233</v>
      </c>
      <c r="N10" s="49" t="s">
        <v>400</v>
      </c>
      <c r="O10" s="49" t="s">
        <v>317</v>
      </c>
      <c r="P10" s="49"/>
      <c r="Q10"/>
      <c r="R10"/>
      <c r="S10"/>
      <c r="T10"/>
      <c r="U10"/>
      <c r="V10"/>
      <c r="W10"/>
      <c r="X10"/>
    </row>
    <row r="11" spans="1:24" s="13" customFormat="1" ht="288" customHeight="1" x14ac:dyDescent="0.3">
      <c r="A11" s="49" t="s">
        <v>155</v>
      </c>
      <c r="B11" s="49" t="s">
        <v>842</v>
      </c>
      <c r="C11" s="49" t="s">
        <v>283</v>
      </c>
      <c r="D11" s="49" t="s">
        <v>159</v>
      </c>
      <c r="E11" s="49" t="s">
        <v>353</v>
      </c>
      <c r="F11" s="49" t="s">
        <v>354</v>
      </c>
      <c r="G11" s="49" t="s">
        <v>327</v>
      </c>
      <c r="H11" s="51">
        <v>800</v>
      </c>
      <c r="I11" s="51" t="s">
        <v>817</v>
      </c>
      <c r="J11" s="51">
        <v>800</v>
      </c>
      <c r="K11" s="49" t="s">
        <v>327</v>
      </c>
      <c r="L11" s="49" t="s">
        <v>327</v>
      </c>
      <c r="M11" s="49" t="s">
        <v>327</v>
      </c>
      <c r="N11" s="49" t="s">
        <v>723</v>
      </c>
      <c r="O11" s="49" t="s">
        <v>375</v>
      </c>
      <c r="P11" s="49" t="s">
        <v>376</v>
      </c>
      <c r="Q11"/>
      <c r="R11"/>
      <c r="S11"/>
      <c r="T11"/>
      <c r="U11"/>
      <c r="V11"/>
      <c r="W11"/>
      <c r="X11"/>
    </row>
    <row r="12" spans="1:24" s="13" customFormat="1" ht="211.5" customHeight="1" x14ac:dyDescent="0.3">
      <c r="A12" s="49" t="s">
        <v>350</v>
      </c>
      <c r="B12" s="49" t="s">
        <v>842</v>
      </c>
      <c r="C12" s="49" t="s">
        <v>283</v>
      </c>
      <c r="D12" s="49" t="s">
        <v>156</v>
      </c>
      <c r="E12" s="49" t="s">
        <v>157</v>
      </c>
      <c r="F12" s="49" t="s">
        <v>351</v>
      </c>
      <c r="G12" s="49" t="s">
        <v>324</v>
      </c>
      <c r="H12" s="51">
        <v>798.8</v>
      </c>
      <c r="I12" s="51">
        <v>71.599999999999994</v>
      </c>
      <c r="J12" s="51">
        <v>727.2</v>
      </c>
      <c r="K12" s="49" t="s">
        <v>324</v>
      </c>
      <c r="L12" s="49" t="s">
        <v>352</v>
      </c>
      <c r="M12" s="49" t="s">
        <v>327</v>
      </c>
      <c r="N12" s="49" t="s">
        <v>373</v>
      </c>
      <c r="O12" s="49" t="s">
        <v>374</v>
      </c>
      <c r="P12" s="49"/>
      <c r="Q12"/>
      <c r="R12"/>
      <c r="S12"/>
      <c r="T12"/>
      <c r="U12"/>
      <c r="V12"/>
      <c r="W12"/>
      <c r="X12"/>
    </row>
    <row r="13" spans="1:24" s="13" customFormat="1" ht="409.5" x14ac:dyDescent="0.3">
      <c r="A13" s="49" t="s">
        <v>102</v>
      </c>
      <c r="B13" s="49" t="s">
        <v>331</v>
      </c>
      <c r="C13" s="49" t="s">
        <v>288</v>
      </c>
      <c r="D13" s="49" t="s">
        <v>835</v>
      </c>
      <c r="E13" s="49" t="s">
        <v>241</v>
      </c>
      <c r="F13" s="49" t="s">
        <v>272</v>
      </c>
      <c r="G13" s="49" t="s">
        <v>229</v>
      </c>
      <c r="H13" s="51">
        <v>1260</v>
      </c>
      <c r="I13" s="51">
        <v>970</v>
      </c>
      <c r="J13" s="51">
        <v>230</v>
      </c>
      <c r="K13" s="49" t="s">
        <v>229</v>
      </c>
      <c r="L13" s="49" t="s">
        <v>229</v>
      </c>
      <c r="M13" s="49" t="s">
        <v>233</v>
      </c>
      <c r="N13" s="49" t="s">
        <v>396</v>
      </c>
      <c r="O13" s="49" t="s">
        <v>320</v>
      </c>
      <c r="P13" s="49" t="s">
        <v>321</v>
      </c>
      <c r="Q13"/>
      <c r="R13"/>
      <c r="S13"/>
      <c r="T13"/>
      <c r="U13"/>
      <c r="V13"/>
      <c r="W13"/>
      <c r="X13"/>
    </row>
    <row r="14" spans="1:24" s="13" customFormat="1" ht="207" customHeight="1" x14ac:dyDescent="0.3">
      <c r="A14" s="49" t="s">
        <v>102</v>
      </c>
      <c r="B14" s="49" t="s">
        <v>331</v>
      </c>
      <c r="C14" s="49" t="s">
        <v>283</v>
      </c>
      <c r="D14" s="49" t="s">
        <v>240</v>
      </c>
      <c r="E14" s="49" t="s">
        <v>241</v>
      </c>
      <c r="F14" s="49" t="s">
        <v>242</v>
      </c>
      <c r="G14" s="49" t="s">
        <v>233</v>
      </c>
      <c r="H14" s="51">
        <v>1350</v>
      </c>
      <c r="I14" s="51">
        <v>450</v>
      </c>
      <c r="J14" s="51">
        <v>880</v>
      </c>
      <c r="K14" s="49" t="s">
        <v>229</v>
      </c>
      <c r="L14" s="49" t="s">
        <v>229</v>
      </c>
      <c r="M14" s="49" t="s">
        <v>233</v>
      </c>
      <c r="N14" s="49" t="s">
        <v>721</v>
      </c>
      <c r="O14" s="49" t="s">
        <v>302</v>
      </c>
      <c r="P14" s="49"/>
      <c r="S14"/>
    </row>
    <row r="15" spans="1:24" s="13" customFormat="1" ht="152.25" customHeight="1" x14ac:dyDescent="0.3">
      <c r="A15" s="49" t="s">
        <v>74</v>
      </c>
      <c r="B15" s="49" t="s">
        <v>331</v>
      </c>
      <c r="C15" s="49" t="s">
        <v>283</v>
      </c>
      <c r="D15" s="49" t="s">
        <v>75</v>
      </c>
      <c r="E15" s="49" t="s">
        <v>58</v>
      </c>
      <c r="F15" s="49" t="s">
        <v>231</v>
      </c>
      <c r="G15" s="49" t="s">
        <v>229</v>
      </c>
      <c r="H15" s="51">
        <v>6458.24</v>
      </c>
      <c r="I15" s="51">
        <v>579.24</v>
      </c>
      <c r="J15" s="51">
        <v>5779</v>
      </c>
      <c r="K15" s="49" t="s">
        <v>229</v>
      </c>
      <c r="L15" s="49" t="s">
        <v>229</v>
      </c>
      <c r="M15" s="49" t="s">
        <v>275</v>
      </c>
      <c r="N15" s="49" t="s">
        <v>727</v>
      </c>
      <c r="O15" s="49" t="s">
        <v>297</v>
      </c>
      <c r="P15" s="49" t="s">
        <v>298</v>
      </c>
      <c r="S15"/>
    </row>
    <row r="16" spans="1:24" s="13" customFormat="1" ht="142.5" customHeight="1" x14ac:dyDescent="0.3">
      <c r="A16" s="49" t="s">
        <v>92</v>
      </c>
      <c r="B16" s="49" t="s">
        <v>331</v>
      </c>
      <c r="C16" s="49" t="s">
        <v>283</v>
      </c>
      <c r="D16" s="49" t="s">
        <v>95</v>
      </c>
      <c r="E16" s="49" t="s">
        <v>58</v>
      </c>
      <c r="F16" s="52" t="s">
        <v>251</v>
      </c>
      <c r="G16" s="49" t="s">
        <v>233</v>
      </c>
      <c r="H16" s="51">
        <v>135</v>
      </c>
      <c r="I16" s="51" t="s">
        <v>817</v>
      </c>
      <c r="J16" s="51">
        <v>135</v>
      </c>
      <c r="K16" s="49" t="s">
        <v>233</v>
      </c>
      <c r="L16" s="49" t="s">
        <v>233</v>
      </c>
      <c r="M16" s="49" t="s">
        <v>233</v>
      </c>
      <c r="N16" s="49"/>
      <c r="O16" s="49" t="s">
        <v>309</v>
      </c>
      <c r="P16" s="49"/>
      <c r="S16"/>
    </row>
    <row r="17" spans="1:24" s="13" customFormat="1" ht="120.75" customHeight="1" x14ac:dyDescent="0.3">
      <c r="A17" s="49" t="s">
        <v>92</v>
      </c>
      <c r="B17" s="49" t="s">
        <v>331</v>
      </c>
      <c r="C17" s="49" t="s">
        <v>283</v>
      </c>
      <c r="D17" s="49" t="s">
        <v>836</v>
      </c>
      <c r="E17" s="49" t="s">
        <v>252</v>
      </c>
      <c r="F17" s="50">
        <v>43399</v>
      </c>
      <c r="G17" s="49" t="s">
        <v>233</v>
      </c>
      <c r="H17" s="51">
        <v>170</v>
      </c>
      <c r="I17" s="51" t="s">
        <v>817</v>
      </c>
      <c r="J17" s="51">
        <v>170</v>
      </c>
      <c r="K17" s="49" t="s">
        <v>233</v>
      </c>
      <c r="L17" s="49" t="s">
        <v>233</v>
      </c>
      <c r="M17" s="49" t="s">
        <v>233</v>
      </c>
      <c r="N17" s="49"/>
      <c r="O17" s="49" t="s">
        <v>310</v>
      </c>
      <c r="P17" s="49"/>
      <c r="Q17"/>
      <c r="R17"/>
      <c r="S17"/>
      <c r="T17"/>
      <c r="U17"/>
      <c r="V17"/>
      <c r="W17"/>
      <c r="X17"/>
    </row>
    <row r="18" spans="1:24" s="13" customFormat="1" ht="122.25" customHeight="1" x14ac:dyDescent="0.3">
      <c r="A18" s="49" t="s">
        <v>88</v>
      </c>
      <c r="B18" s="49" t="s">
        <v>331</v>
      </c>
      <c r="C18" s="49" t="s">
        <v>283</v>
      </c>
      <c r="D18" s="49" t="s">
        <v>89</v>
      </c>
      <c r="E18" s="49" t="s">
        <v>281</v>
      </c>
      <c r="F18" s="52" t="s">
        <v>249</v>
      </c>
      <c r="G18" s="49" t="s">
        <v>233</v>
      </c>
      <c r="H18" s="51">
        <v>397.8</v>
      </c>
      <c r="I18" s="51" t="s">
        <v>817</v>
      </c>
      <c r="J18" s="51">
        <v>357.8</v>
      </c>
      <c r="K18" s="49" t="s">
        <v>229</v>
      </c>
      <c r="L18" s="49" t="s">
        <v>229</v>
      </c>
      <c r="M18" s="49" t="s">
        <v>250</v>
      </c>
      <c r="N18" s="49" t="s">
        <v>406</v>
      </c>
      <c r="O18" s="49" t="s">
        <v>308</v>
      </c>
      <c r="P18" s="49"/>
      <c r="Q18"/>
      <c r="R18"/>
      <c r="S18"/>
      <c r="T18"/>
      <c r="U18"/>
      <c r="V18"/>
      <c r="W18"/>
      <c r="X18"/>
    </row>
    <row r="19" spans="1:24" s="13" customFormat="1" ht="134.25" customHeight="1" x14ac:dyDescent="0.3">
      <c r="A19" s="49" t="s">
        <v>88</v>
      </c>
      <c r="B19" s="49" t="s">
        <v>331</v>
      </c>
      <c r="C19" s="49" t="s">
        <v>283</v>
      </c>
      <c r="D19" s="49" t="s">
        <v>89</v>
      </c>
      <c r="E19" s="49" t="s">
        <v>281</v>
      </c>
      <c r="F19" s="49" t="s">
        <v>249</v>
      </c>
      <c r="G19" s="49" t="s">
        <v>233</v>
      </c>
      <c r="H19" s="51">
        <v>706.8</v>
      </c>
      <c r="I19" s="51" t="s">
        <v>817</v>
      </c>
      <c r="J19" s="51">
        <v>651.79999999999995</v>
      </c>
      <c r="K19" s="49" t="s">
        <v>229</v>
      </c>
      <c r="L19" s="49" t="s">
        <v>229</v>
      </c>
      <c r="M19" s="49" t="s">
        <v>250</v>
      </c>
      <c r="N19" s="49" t="s">
        <v>406</v>
      </c>
      <c r="O19" s="49" t="s">
        <v>308</v>
      </c>
      <c r="P19" s="49"/>
      <c r="Q19"/>
      <c r="R19"/>
      <c r="S19"/>
      <c r="T19"/>
      <c r="U19"/>
      <c r="V19"/>
      <c r="W19"/>
      <c r="X19"/>
    </row>
    <row r="20" spans="1:24" s="13" customFormat="1" ht="110.25" x14ac:dyDescent="0.3">
      <c r="A20" s="49" t="s">
        <v>80</v>
      </c>
      <c r="B20" s="49" t="s">
        <v>331</v>
      </c>
      <c r="C20" s="49" t="s">
        <v>283</v>
      </c>
      <c r="D20" s="49" t="s">
        <v>84</v>
      </c>
      <c r="E20" s="49" t="s">
        <v>263</v>
      </c>
      <c r="F20" s="50">
        <v>43397</v>
      </c>
      <c r="G20" s="49" t="s">
        <v>229</v>
      </c>
      <c r="H20" s="51">
        <v>30</v>
      </c>
      <c r="I20" s="51" t="s">
        <v>817</v>
      </c>
      <c r="J20" s="51">
        <v>30</v>
      </c>
      <c r="K20" s="49" t="s">
        <v>230</v>
      </c>
      <c r="L20" s="49" t="s">
        <v>230</v>
      </c>
      <c r="M20" s="49" t="s">
        <v>233</v>
      </c>
      <c r="N20" s="49" t="s">
        <v>719</v>
      </c>
      <c r="O20" s="49" t="s">
        <v>85</v>
      </c>
      <c r="P20" s="49" t="s">
        <v>316</v>
      </c>
      <c r="Q20"/>
      <c r="R20"/>
      <c r="S20"/>
      <c r="T20"/>
      <c r="U20"/>
      <c r="V20"/>
      <c r="W20"/>
      <c r="X20"/>
    </row>
    <row r="21" spans="1:24" s="13" customFormat="1" ht="47.25" x14ac:dyDescent="0.3">
      <c r="A21" s="49" t="s">
        <v>80</v>
      </c>
      <c r="B21" s="49" t="s">
        <v>331</v>
      </c>
      <c r="C21" s="49" t="s">
        <v>288</v>
      </c>
      <c r="D21" s="49" t="s">
        <v>81</v>
      </c>
      <c r="E21" s="49" t="s">
        <v>292</v>
      </c>
      <c r="F21" s="50" t="s">
        <v>271</v>
      </c>
      <c r="G21" s="49" t="s">
        <v>229</v>
      </c>
      <c r="H21" s="51">
        <v>350</v>
      </c>
      <c r="I21" s="51">
        <v>173</v>
      </c>
      <c r="J21" s="51">
        <v>177</v>
      </c>
      <c r="K21" s="49" t="s">
        <v>229</v>
      </c>
      <c r="L21" s="49" t="s">
        <v>233</v>
      </c>
      <c r="M21" s="49" t="s">
        <v>233</v>
      </c>
      <c r="N21" s="49" t="s">
        <v>397</v>
      </c>
      <c r="O21" s="49" t="s">
        <v>82</v>
      </c>
      <c r="P21" s="49"/>
      <c r="Q21"/>
      <c r="R21"/>
      <c r="S21"/>
      <c r="T21"/>
      <c r="U21"/>
      <c r="V21"/>
      <c r="W21"/>
      <c r="X21"/>
    </row>
    <row r="22" spans="1:24" s="13" customFormat="1" ht="78.75" x14ac:dyDescent="0.3">
      <c r="A22" s="49" t="s">
        <v>106</v>
      </c>
      <c r="B22" s="49" t="s">
        <v>331</v>
      </c>
      <c r="C22" s="49" t="s">
        <v>289</v>
      </c>
      <c r="D22" s="49" t="s">
        <v>273</v>
      </c>
      <c r="E22" s="49" t="s">
        <v>274</v>
      </c>
      <c r="F22" s="49" t="s">
        <v>248</v>
      </c>
      <c r="G22" s="49" t="s">
        <v>229</v>
      </c>
      <c r="H22" s="51">
        <v>50</v>
      </c>
      <c r="I22" s="51" t="s">
        <v>817</v>
      </c>
      <c r="J22" s="51">
        <v>50</v>
      </c>
      <c r="K22" s="49" t="s">
        <v>229</v>
      </c>
      <c r="L22" s="49" t="s">
        <v>229</v>
      </c>
      <c r="M22" s="49" t="s">
        <v>229</v>
      </c>
      <c r="N22" s="49" t="s">
        <v>392</v>
      </c>
      <c r="O22" s="49" t="s">
        <v>322</v>
      </c>
      <c r="P22" s="49" t="s">
        <v>323</v>
      </c>
      <c r="Q22"/>
      <c r="R22"/>
      <c r="S22"/>
      <c r="T22"/>
      <c r="U22"/>
      <c r="V22"/>
      <c r="W22"/>
      <c r="X22"/>
    </row>
    <row r="23" spans="1:24" s="13" customFormat="1" ht="94.5" x14ac:dyDescent="0.3">
      <c r="A23" s="49" t="s">
        <v>106</v>
      </c>
      <c r="B23" s="49" t="s">
        <v>331</v>
      </c>
      <c r="C23" s="49" t="s">
        <v>283</v>
      </c>
      <c r="D23" s="49" t="s">
        <v>109</v>
      </c>
      <c r="E23" s="49" t="s">
        <v>247</v>
      </c>
      <c r="F23" s="52" t="s">
        <v>248</v>
      </c>
      <c r="G23" s="49" t="s">
        <v>233</v>
      </c>
      <c r="H23" s="51">
        <v>80</v>
      </c>
      <c r="I23" s="51" t="s">
        <v>817</v>
      </c>
      <c r="J23" s="51">
        <v>80</v>
      </c>
      <c r="K23" s="49" t="s">
        <v>233</v>
      </c>
      <c r="L23" s="49" t="s">
        <v>233</v>
      </c>
      <c r="M23" s="49" t="s">
        <v>233</v>
      </c>
      <c r="N23" s="49"/>
      <c r="O23" s="49" t="s">
        <v>307</v>
      </c>
      <c r="P23" s="49"/>
      <c r="S23"/>
    </row>
    <row r="24" spans="1:24" s="13" customFormat="1" ht="110.25" x14ac:dyDescent="0.3">
      <c r="A24" s="49" t="s">
        <v>106</v>
      </c>
      <c r="B24" s="49" t="s">
        <v>331</v>
      </c>
      <c r="C24" s="49" t="s">
        <v>283</v>
      </c>
      <c r="D24" s="49" t="s">
        <v>107</v>
      </c>
      <c r="E24" s="49" t="s">
        <v>58</v>
      </c>
      <c r="F24" s="49" t="s">
        <v>246</v>
      </c>
      <c r="G24" s="49" t="s">
        <v>229</v>
      </c>
      <c r="H24" s="51">
        <v>362.5</v>
      </c>
      <c r="I24" s="51">
        <v>22.5</v>
      </c>
      <c r="J24" s="51">
        <v>340</v>
      </c>
      <c r="K24" s="49" t="s">
        <v>230</v>
      </c>
      <c r="L24" s="49" t="s">
        <v>229</v>
      </c>
      <c r="M24" s="49" t="s">
        <v>229</v>
      </c>
      <c r="N24" s="49" t="s">
        <v>729</v>
      </c>
      <c r="O24" s="49" t="s">
        <v>305</v>
      </c>
      <c r="P24" s="49" t="s">
        <v>306</v>
      </c>
      <c r="S24"/>
    </row>
    <row r="25" spans="1:24" s="13" customFormat="1" ht="173.25" x14ac:dyDescent="0.3">
      <c r="A25" s="49" t="s">
        <v>833</v>
      </c>
      <c r="B25" s="49" t="s">
        <v>331</v>
      </c>
      <c r="C25" s="49" t="s">
        <v>283</v>
      </c>
      <c r="D25" s="49" t="s">
        <v>837</v>
      </c>
      <c r="E25" s="49" t="s">
        <v>243</v>
      </c>
      <c r="F25" s="49" t="s">
        <v>280</v>
      </c>
      <c r="G25" s="49" t="s">
        <v>229</v>
      </c>
      <c r="H25" s="51">
        <v>5500</v>
      </c>
      <c r="I25" s="51">
        <v>1000</v>
      </c>
      <c r="J25" s="51">
        <v>4250</v>
      </c>
      <c r="K25" s="49" t="s">
        <v>229</v>
      </c>
      <c r="L25" s="49" t="s">
        <v>229</v>
      </c>
      <c r="M25" s="49" t="s">
        <v>279</v>
      </c>
      <c r="N25" s="49" t="s">
        <v>720</v>
      </c>
      <c r="O25" s="49" t="s">
        <v>303</v>
      </c>
      <c r="P25" s="49" t="s">
        <v>304</v>
      </c>
      <c r="S25"/>
    </row>
    <row r="26" spans="1:24" s="13" customFormat="1" ht="43.5" customHeight="1" x14ac:dyDescent="0.3">
      <c r="A26" s="49" t="s">
        <v>161</v>
      </c>
      <c r="B26" s="49" t="s">
        <v>842</v>
      </c>
      <c r="C26" s="49" t="s">
        <v>283</v>
      </c>
      <c r="D26" s="49" t="s">
        <v>179</v>
      </c>
      <c r="E26" s="49" t="s">
        <v>252</v>
      </c>
      <c r="F26" s="50">
        <v>43374</v>
      </c>
      <c r="G26" s="49" t="s">
        <v>324</v>
      </c>
      <c r="H26" s="51">
        <v>450</v>
      </c>
      <c r="I26" s="51">
        <v>90</v>
      </c>
      <c r="J26" s="51">
        <v>310</v>
      </c>
      <c r="K26" s="49" t="s">
        <v>229</v>
      </c>
      <c r="L26" s="49" t="s">
        <v>229</v>
      </c>
      <c r="M26" s="49" t="s">
        <v>327</v>
      </c>
      <c r="N26" s="49" t="s">
        <v>379</v>
      </c>
      <c r="O26" s="49" t="s">
        <v>384</v>
      </c>
      <c r="P26" s="49"/>
      <c r="S26"/>
    </row>
    <row r="27" spans="1:24" ht="108.75" customHeight="1" x14ac:dyDescent="0.3">
      <c r="A27" s="49" t="s">
        <v>161</v>
      </c>
      <c r="B27" s="49" t="s">
        <v>842</v>
      </c>
      <c r="C27" s="49" t="s">
        <v>283</v>
      </c>
      <c r="D27" s="49" t="s">
        <v>174</v>
      </c>
      <c r="E27" s="49" t="s">
        <v>378</v>
      </c>
      <c r="F27" s="50">
        <v>43374</v>
      </c>
      <c r="G27" s="49" t="s">
        <v>324</v>
      </c>
      <c r="H27" s="51">
        <v>855</v>
      </c>
      <c r="I27" s="51" t="s">
        <v>817</v>
      </c>
      <c r="J27" s="51">
        <v>825</v>
      </c>
      <c r="K27" s="49" t="s">
        <v>229</v>
      </c>
      <c r="L27" s="49" t="s">
        <v>229</v>
      </c>
      <c r="M27" s="49" t="s">
        <v>327</v>
      </c>
      <c r="N27" s="49" t="s">
        <v>379</v>
      </c>
      <c r="O27" s="49" t="s">
        <v>840</v>
      </c>
      <c r="P27" s="49"/>
      <c r="Q27" s="13"/>
      <c r="R27" s="13"/>
      <c r="T27" s="13"/>
      <c r="U27" s="13"/>
      <c r="V27" s="13"/>
      <c r="W27" s="13"/>
      <c r="X27" s="13"/>
    </row>
    <row r="28" spans="1:24" ht="31.5" x14ac:dyDescent="0.25">
      <c r="A28" s="49" t="s">
        <v>161</v>
      </c>
      <c r="B28" s="49" t="s">
        <v>842</v>
      </c>
      <c r="C28" s="49" t="s">
        <v>283</v>
      </c>
      <c r="D28" s="49" t="s">
        <v>176</v>
      </c>
      <c r="E28" s="49"/>
      <c r="F28" s="49"/>
      <c r="G28" s="49" t="s">
        <v>324</v>
      </c>
      <c r="H28" s="51">
        <v>1350</v>
      </c>
      <c r="I28" s="51" t="s">
        <v>817</v>
      </c>
      <c r="J28" s="51">
        <v>950</v>
      </c>
      <c r="K28" s="49"/>
      <c r="L28" s="49"/>
      <c r="M28" s="49"/>
      <c r="N28" s="49"/>
      <c r="O28" s="49" t="s">
        <v>177</v>
      </c>
      <c r="P28" s="49"/>
    </row>
    <row r="29" spans="1:24" ht="31.5" x14ac:dyDescent="0.25">
      <c r="A29" s="49" t="s">
        <v>161</v>
      </c>
      <c r="B29" s="49" t="s">
        <v>842</v>
      </c>
      <c r="C29" s="49" t="s">
        <v>283</v>
      </c>
      <c r="D29" s="49" t="s">
        <v>171</v>
      </c>
      <c r="E29" s="49"/>
      <c r="F29" s="49"/>
      <c r="G29" s="49" t="s">
        <v>327</v>
      </c>
      <c r="H29" s="51">
        <v>1395</v>
      </c>
      <c r="I29" s="51" t="s">
        <v>817</v>
      </c>
      <c r="J29" s="51">
        <v>1095</v>
      </c>
      <c r="K29" s="49"/>
      <c r="L29" s="49"/>
      <c r="M29" s="49"/>
      <c r="N29" s="49"/>
      <c r="O29" s="49" t="s">
        <v>172</v>
      </c>
      <c r="P29" s="49"/>
    </row>
    <row r="30" spans="1:24" ht="15.75" x14ac:dyDescent="0.25">
      <c r="A30" s="49" t="s">
        <v>161</v>
      </c>
      <c r="B30" s="49" t="s">
        <v>842</v>
      </c>
      <c r="C30" s="49" t="s">
        <v>283</v>
      </c>
      <c r="D30" s="49" t="s">
        <v>162</v>
      </c>
      <c r="E30" s="49"/>
      <c r="F30" s="53"/>
      <c r="G30" s="49" t="s">
        <v>229</v>
      </c>
      <c r="H30" s="51">
        <v>3150</v>
      </c>
      <c r="I30" s="51" t="s">
        <v>817</v>
      </c>
      <c r="J30" s="51">
        <v>2850</v>
      </c>
      <c r="K30" s="49"/>
      <c r="L30" s="49"/>
      <c r="M30" s="49"/>
      <c r="N30" s="49"/>
      <c r="O30" s="49" t="s">
        <v>164</v>
      </c>
      <c r="P30" s="49"/>
    </row>
    <row r="31" spans="1:24" ht="31.5" x14ac:dyDescent="0.25">
      <c r="A31" s="49" t="s">
        <v>161</v>
      </c>
      <c r="B31" s="49" t="s">
        <v>842</v>
      </c>
      <c r="C31" s="49" t="s">
        <v>283</v>
      </c>
      <c r="D31" s="49" t="s">
        <v>168</v>
      </c>
      <c r="E31" s="49"/>
      <c r="F31" s="49"/>
      <c r="G31" s="49" t="s">
        <v>324</v>
      </c>
      <c r="H31" s="51">
        <v>4500</v>
      </c>
      <c r="I31" s="51">
        <v>360</v>
      </c>
      <c r="J31" s="51">
        <v>3140</v>
      </c>
      <c r="K31" s="49"/>
      <c r="L31" s="49"/>
      <c r="M31" s="49"/>
      <c r="N31" s="49"/>
      <c r="O31" s="49" t="s">
        <v>169</v>
      </c>
      <c r="P31" s="49"/>
    </row>
    <row r="32" spans="1:24" ht="73.5" customHeight="1" x14ac:dyDescent="0.3">
      <c r="A32" s="49" t="s">
        <v>161</v>
      </c>
      <c r="B32" s="49" t="s">
        <v>842</v>
      </c>
      <c r="C32" s="49" t="s">
        <v>283</v>
      </c>
      <c r="D32" s="49" t="s">
        <v>834</v>
      </c>
      <c r="E32" s="49" t="s">
        <v>380</v>
      </c>
      <c r="F32" s="50">
        <v>43374</v>
      </c>
      <c r="G32" s="49" t="s">
        <v>229</v>
      </c>
      <c r="H32" s="51">
        <v>4950</v>
      </c>
      <c r="I32" s="51">
        <v>1620</v>
      </c>
      <c r="J32" s="51">
        <v>2380</v>
      </c>
      <c r="K32" s="49" t="s">
        <v>229</v>
      </c>
      <c r="L32" s="49" t="s">
        <v>229</v>
      </c>
      <c r="M32" s="49" t="s">
        <v>327</v>
      </c>
      <c r="N32" s="49" t="s">
        <v>379</v>
      </c>
      <c r="O32" s="49" t="s">
        <v>381</v>
      </c>
      <c r="P32" s="49" t="s">
        <v>537</v>
      </c>
      <c r="Q32" s="13"/>
      <c r="R32" s="13"/>
      <c r="T32" s="13"/>
      <c r="U32" s="13"/>
      <c r="V32" s="13"/>
      <c r="W32" s="13"/>
      <c r="X32" s="13"/>
    </row>
    <row r="33" spans="1:24" ht="47.25" x14ac:dyDescent="0.3">
      <c r="A33" s="49" t="s">
        <v>161</v>
      </c>
      <c r="B33" s="49" t="s">
        <v>842</v>
      </c>
      <c r="C33" s="49" t="s">
        <v>283</v>
      </c>
      <c r="D33" s="49" t="s">
        <v>166</v>
      </c>
      <c r="E33" s="49" t="s">
        <v>382</v>
      </c>
      <c r="F33" s="50">
        <v>43374</v>
      </c>
      <c r="G33" s="49" t="s">
        <v>324</v>
      </c>
      <c r="H33" s="51">
        <v>8010</v>
      </c>
      <c r="I33" s="51" t="s">
        <v>817</v>
      </c>
      <c r="J33" s="51">
        <v>8010</v>
      </c>
      <c r="K33" s="49" t="s">
        <v>229</v>
      </c>
      <c r="L33" s="49" t="s">
        <v>229</v>
      </c>
      <c r="M33" s="49" t="s">
        <v>327</v>
      </c>
      <c r="N33" s="49" t="s">
        <v>379</v>
      </c>
      <c r="O33" s="49" t="s">
        <v>383</v>
      </c>
      <c r="P33" s="49"/>
      <c r="Q33" s="13"/>
      <c r="R33" s="13"/>
      <c r="T33" s="13"/>
      <c r="U33" s="13"/>
      <c r="V33" s="13"/>
      <c r="W33" s="13"/>
      <c r="X33" s="13"/>
    </row>
    <row r="34" spans="1:24" ht="15.75" x14ac:dyDescent="0.25">
      <c r="A34" s="49" t="s">
        <v>205</v>
      </c>
      <c r="B34" s="49" t="s">
        <v>843</v>
      </c>
      <c r="C34" s="49" t="s">
        <v>283</v>
      </c>
      <c r="D34" s="49" t="s">
        <v>212</v>
      </c>
      <c r="E34" s="49"/>
      <c r="F34" s="49"/>
      <c r="G34" s="49" t="s">
        <v>324</v>
      </c>
      <c r="H34" s="51">
        <v>51</v>
      </c>
      <c r="I34" s="51" t="s">
        <v>817</v>
      </c>
      <c r="J34" s="51" t="s">
        <v>817</v>
      </c>
      <c r="K34" s="49"/>
      <c r="L34" s="49"/>
      <c r="M34" s="49"/>
      <c r="N34" s="49"/>
      <c r="O34" s="49" t="s">
        <v>213</v>
      </c>
      <c r="P34" s="49"/>
    </row>
    <row r="35" spans="1:24" ht="47.25" x14ac:dyDescent="0.25">
      <c r="A35" s="49" t="s">
        <v>205</v>
      </c>
      <c r="B35" s="49" t="s">
        <v>843</v>
      </c>
      <c r="C35" s="49" t="s">
        <v>283</v>
      </c>
      <c r="D35" s="49" t="s">
        <v>206</v>
      </c>
      <c r="E35" s="49"/>
      <c r="F35" s="49"/>
      <c r="G35" s="49" t="s">
        <v>324</v>
      </c>
      <c r="H35" s="51">
        <v>198</v>
      </c>
      <c r="I35" s="51" t="s">
        <v>817</v>
      </c>
      <c r="J35" s="51">
        <v>198</v>
      </c>
      <c r="K35" s="49"/>
      <c r="L35" s="49"/>
      <c r="M35" s="49"/>
      <c r="N35" s="49"/>
      <c r="O35" s="49" t="s">
        <v>207</v>
      </c>
      <c r="P35" s="49"/>
    </row>
    <row r="36" spans="1:24" ht="15.75" x14ac:dyDescent="0.25">
      <c r="A36" s="49" t="s">
        <v>205</v>
      </c>
      <c r="B36" s="49" t="s">
        <v>843</v>
      </c>
      <c r="C36" s="49" t="s">
        <v>283</v>
      </c>
      <c r="D36" s="49" t="s">
        <v>212</v>
      </c>
      <c r="E36" s="49"/>
      <c r="F36" s="49"/>
      <c r="G36" s="49" t="s">
        <v>324</v>
      </c>
      <c r="H36" s="51">
        <v>238</v>
      </c>
      <c r="I36" s="51">
        <v>51</v>
      </c>
      <c r="J36" s="51">
        <v>238</v>
      </c>
      <c r="K36" s="49"/>
      <c r="L36" s="49"/>
      <c r="M36" s="49"/>
      <c r="N36" s="49"/>
      <c r="O36" s="49" t="s">
        <v>213</v>
      </c>
      <c r="P36" s="49"/>
    </row>
    <row r="37" spans="1:24" ht="17.25" customHeight="1" x14ac:dyDescent="0.25">
      <c r="A37" s="49" t="s">
        <v>205</v>
      </c>
      <c r="B37" s="49" t="s">
        <v>843</v>
      </c>
      <c r="C37" s="49" t="s">
        <v>283</v>
      </c>
      <c r="D37" s="49" t="s">
        <v>218</v>
      </c>
      <c r="E37" s="49"/>
      <c r="F37" s="49"/>
      <c r="G37" s="49" t="s">
        <v>324</v>
      </c>
      <c r="H37" s="51">
        <v>781</v>
      </c>
      <c r="I37" s="51" t="s">
        <v>817</v>
      </c>
      <c r="J37" s="51">
        <v>781</v>
      </c>
      <c r="K37" s="49"/>
      <c r="L37" s="49"/>
      <c r="M37" s="49"/>
      <c r="N37" s="49"/>
      <c r="O37" s="49" t="s">
        <v>219</v>
      </c>
      <c r="P37" s="49"/>
    </row>
    <row r="38" spans="1:24" ht="47.25" x14ac:dyDescent="0.25">
      <c r="A38" s="49" t="s">
        <v>205</v>
      </c>
      <c r="B38" s="49" t="s">
        <v>843</v>
      </c>
      <c r="C38" s="49" t="s">
        <v>283</v>
      </c>
      <c r="D38" s="49" t="s">
        <v>209</v>
      </c>
      <c r="E38" s="49"/>
      <c r="F38" s="49"/>
      <c r="G38" s="49" t="s">
        <v>324</v>
      </c>
      <c r="H38" s="51">
        <v>968</v>
      </c>
      <c r="I38" s="51" t="s">
        <v>817</v>
      </c>
      <c r="J38" s="51">
        <v>968</v>
      </c>
      <c r="K38" s="49"/>
      <c r="L38" s="49"/>
      <c r="M38" s="49"/>
      <c r="N38" s="49"/>
      <c r="O38" s="49" t="s">
        <v>210</v>
      </c>
      <c r="P38" s="49"/>
    </row>
    <row r="39" spans="1:24" ht="15.75" x14ac:dyDescent="0.25">
      <c r="A39" s="49" t="s">
        <v>205</v>
      </c>
      <c r="B39" s="49" t="s">
        <v>843</v>
      </c>
      <c r="C39" s="49" t="s">
        <v>283</v>
      </c>
      <c r="D39" s="49" t="s">
        <v>215</v>
      </c>
      <c r="E39" s="49"/>
      <c r="F39" s="49"/>
      <c r="G39" s="49" t="s">
        <v>324</v>
      </c>
      <c r="H39" s="51">
        <v>1222</v>
      </c>
      <c r="I39" s="51">
        <v>170</v>
      </c>
      <c r="J39" s="51">
        <v>1052</v>
      </c>
      <c r="K39" s="49"/>
      <c r="L39" s="49"/>
      <c r="M39" s="49"/>
      <c r="N39" s="49"/>
      <c r="O39" s="49" t="s">
        <v>216</v>
      </c>
      <c r="P39" s="49"/>
    </row>
    <row r="40" spans="1:24" ht="123.75" customHeight="1" x14ac:dyDescent="0.25">
      <c r="A40" s="49" t="s">
        <v>202</v>
      </c>
      <c r="B40" s="49" t="s">
        <v>331</v>
      </c>
      <c r="C40" s="49" t="s">
        <v>283</v>
      </c>
      <c r="D40" s="49" t="s">
        <v>203</v>
      </c>
      <c r="E40" s="49" t="s">
        <v>238</v>
      </c>
      <c r="F40" s="49" t="s">
        <v>290</v>
      </c>
      <c r="G40" s="49" t="s">
        <v>229</v>
      </c>
      <c r="H40" s="51">
        <v>9185</v>
      </c>
      <c r="I40" s="51">
        <v>3070</v>
      </c>
      <c r="J40" s="51">
        <v>6115</v>
      </c>
      <c r="K40" s="49" t="s">
        <v>229</v>
      </c>
      <c r="L40" s="49" t="s">
        <v>229</v>
      </c>
      <c r="M40" s="49" t="s">
        <v>239</v>
      </c>
      <c r="N40" s="49" t="s">
        <v>407</v>
      </c>
      <c r="O40" s="49" t="s">
        <v>412</v>
      </c>
      <c r="P40" s="49" t="s">
        <v>301</v>
      </c>
    </row>
    <row r="41" spans="1:24" ht="164.25" customHeight="1" x14ac:dyDescent="0.25">
      <c r="A41" s="49" t="s">
        <v>202</v>
      </c>
      <c r="B41" s="49" t="s">
        <v>331</v>
      </c>
      <c r="C41" s="49" t="s">
        <v>288</v>
      </c>
      <c r="D41" s="49" t="s">
        <v>414</v>
      </c>
      <c r="E41" s="49" t="s">
        <v>266</v>
      </c>
      <c r="F41" s="49" t="s">
        <v>845</v>
      </c>
      <c r="G41" s="49" t="s">
        <v>229</v>
      </c>
      <c r="H41" s="51">
        <v>26230</v>
      </c>
      <c r="I41" s="51">
        <v>5450</v>
      </c>
      <c r="J41" s="51">
        <v>20780</v>
      </c>
      <c r="K41" s="49" t="s">
        <v>229</v>
      </c>
      <c r="L41" s="49" t="s">
        <v>229</v>
      </c>
      <c r="M41" s="49" t="s">
        <v>268</v>
      </c>
      <c r="N41" s="49" t="s">
        <v>399</v>
      </c>
      <c r="O41" s="49" t="s">
        <v>415</v>
      </c>
      <c r="P41" s="49"/>
    </row>
    <row r="42" spans="1:24" ht="118.5" customHeight="1" x14ac:dyDescent="0.25">
      <c r="A42" s="49" t="s">
        <v>69</v>
      </c>
      <c r="B42" s="49" t="s">
        <v>841</v>
      </c>
      <c r="C42" s="49" t="s">
        <v>283</v>
      </c>
      <c r="D42" s="49" t="s">
        <v>70</v>
      </c>
      <c r="E42" s="49" t="s">
        <v>334</v>
      </c>
      <c r="F42" s="49" t="s">
        <v>335</v>
      </c>
      <c r="G42" s="49" t="s">
        <v>324</v>
      </c>
      <c r="H42" s="51">
        <v>800</v>
      </c>
      <c r="I42" s="51" t="s">
        <v>817</v>
      </c>
      <c r="J42" s="51">
        <v>800</v>
      </c>
      <c r="K42" s="49" t="s">
        <v>327</v>
      </c>
      <c r="L42" s="49" t="s">
        <v>327</v>
      </c>
      <c r="M42" s="49" t="s">
        <v>366</v>
      </c>
      <c r="N42" s="49" t="s">
        <v>377</v>
      </c>
      <c r="O42" s="49" t="s">
        <v>369</v>
      </c>
      <c r="P42" s="49"/>
    </row>
    <row r="43" spans="1:24" ht="156" customHeight="1" x14ac:dyDescent="0.25">
      <c r="A43" s="49" t="s">
        <v>65</v>
      </c>
      <c r="B43" s="49" t="s">
        <v>331</v>
      </c>
      <c r="C43" s="49" t="s">
        <v>283</v>
      </c>
      <c r="D43" s="49" t="s">
        <v>66</v>
      </c>
      <c r="E43" s="49" t="s">
        <v>227</v>
      </c>
      <c r="F43" s="49" t="s">
        <v>228</v>
      </c>
      <c r="G43" s="49" t="s">
        <v>229</v>
      </c>
      <c r="H43" s="51">
        <v>2500</v>
      </c>
      <c r="I43" s="51" t="s">
        <v>817</v>
      </c>
      <c r="J43" s="51" t="s">
        <v>817</v>
      </c>
      <c r="K43" s="49" t="s">
        <v>229</v>
      </c>
      <c r="L43" s="49" t="s">
        <v>229</v>
      </c>
      <c r="M43" s="49" t="s">
        <v>230</v>
      </c>
      <c r="N43" s="49" t="s">
        <v>722</v>
      </c>
      <c r="O43" s="49" t="s">
        <v>294</v>
      </c>
      <c r="P43" s="49" t="s">
        <v>296</v>
      </c>
    </row>
    <row r="44" spans="1:24" ht="159" customHeight="1" x14ac:dyDescent="0.25">
      <c r="A44" s="49" t="s">
        <v>65</v>
      </c>
      <c r="B44" s="49" t="s">
        <v>331</v>
      </c>
      <c r="C44" s="49" t="s">
        <v>283</v>
      </c>
      <c r="D44" s="49" t="s">
        <v>66</v>
      </c>
      <c r="E44" s="49" t="s">
        <v>227</v>
      </c>
      <c r="F44" s="49" t="s">
        <v>228</v>
      </c>
      <c r="G44" s="49" t="s">
        <v>229</v>
      </c>
      <c r="H44" s="51">
        <v>25060</v>
      </c>
      <c r="I44" s="51">
        <v>2500</v>
      </c>
      <c r="J44" s="51">
        <v>22460</v>
      </c>
      <c r="K44" s="49" t="s">
        <v>229</v>
      </c>
      <c r="L44" s="49" t="s">
        <v>229</v>
      </c>
      <c r="M44" s="49" t="s">
        <v>230</v>
      </c>
      <c r="N44" s="49" t="s">
        <v>722</v>
      </c>
      <c r="O44" s="49" t="s">
        <v>294</v>
      </c>
      <c r="P44" s="49" t="s">
        <v>296</v>
      </c>
    </row>
    <row r="45" spans="1:24" ht="152.25" customHeight="1" x14ac:dyDescent="0.25">
      <c r="A45" s="49" t="s">
        <v>134</v>
      </c>
      <c r="B45" s="49" t="s">
        <v>330</v>
      </c>
      <c r="C45" s="49" t="s">
        <v>283</v>
      </c>
      <c r="D45" s="49" t="s">
        <v>135</v>
      </c>
      <c r="E45" s="49" t="s">
        <v>329</v>
      </c>
      <c r="F45" s="49">
        <v>2018</v>
      </c>
      <c r="G45" s="49" t="s">
        <v>324</v>
      </c>
      <c r="H45" s="51">
        <v>683</v>
      </c>
      <c r="I45" s="51">
        <v>93.5</v>
      </c>
      <c r="J45" s="51">
        <v>589.5</v>
      </c>
      <c r="K45" s="49" t="s">
        <v>324</v>
      </c>
      <c r="L45" s="49" t="s">
        <v>324</v>
      </c>
      <c r="M45" s="49" t="s">
        <v>324</v>
      </c>
      <c r="N45" s="49"/>
      <c r="O45" s="49" t="s">
        <v>136</v>
      </c>
      <c r="P45" s="49"/>
    </row>
    <row r="46" spans="1:24" ht="134.25" customHeight="1" x14ac:dyDescent="0.25">
      <c r="A46" s="49" t="s">
        <v>134</v>
      </c>
      <c r="B46" s="49" t="s">
        <v>330</v>
      </c>
      <c r="C46" s="49" t="s">
        <v>288</v>
      </c>
      <c r="D46" s="49" t="s">
        <v>144</v>
      </c>
      <c r="E46" s="49" t="s">
        <v>333</v>
      </c>
      <c r="F46" s="49">
        <v>2018</v>
      </c>
      <c r="G46" s="49" t="s">
        <v>324</v>
      </c>
      <c r="H46" s="51">
        <v>855</v>
      </c>
      <c r="I46" s="51">
        <v>90</v>
      </c>
      <c r="J46" s="51">
        <v>765</v>
      </c>
      <c r="K46" s="49" t="s">
        <v>327</v>
      </c>
      <c r="L46" s="49" t="s">
        <v>324</v>
      </c>
      <c r="M46" s="49" t="s">
        <v>324</v>
      </c>
      <c r="N46" s="49"/>
      <c r="O46" s="49" t="s">
        <v>145</v>
      </c>
      <c r="P46" s="49"/>
    </row>
    <row r="47" spans="1:24" ht="161.25" customHeight="1" x14ac:dyDescent="0.3">
      <c r="A47" s="49" t="s">
        <v>134</v>
      </c>
      <c r="B47" s="49" t="s">
        <v>330</v>
      </c>
      <c r="C47" s="49" t="s">
        <v>283</v>
      </c>
      <c r="D47" s="49" t="s">
        <v>150</v>
      </c>
      <c r="E47" s="49" t="s">
        <v>328</v>
      </c>
      <c r="F47" s="49">
        <v>2018</v>
      </c>
      <c r="G47" s="49" t="s">
        <v>324</v>
      </c>
      <c r="H47" s="51">
        <v>865</v>
      </c>
      <c r="I47" s="51" t="s">
        <v>817</v>
      </c>
      <c r="J47" s="51">
        <v>865</v>
      </c>
      <c r="K47" s="49" t="s">
        <v>324</v>
      </c>
      <c r="L47" s="49" t="s">
        <v>324</v>
      </c>
      <c r="M47" s="49" t="s">
        <v>324</v>
      </c>
      <c r="N47" s="49"/>
      <c r="O47" s="49" t="s">
        <v>151</v>
      </c>
      <c r="P47" s="49"/>
      <c r="Q47" s="13"/>
      <c r="R47" s="13"/>
      <c r="T47" s="13"/>
      <c r="U47" s="13"/>
      <c r="V47" s="13"/>
      <c r="W47" s="13"/>
      <c r="X47" s="13"/>
    </row>
    <row r="48" spans="1:24" ht="47.25" x14ac:dyDescent="0.3">
      <c r="A48" s="49" t="s">
        <v>134</v>
      </c>
      <c r="B48" s="49" t="s">
        <v>330</v>
      </c>
      <c r="C48" s="49" t="s">
        <v>283</v>
      </c>
      <c r="D48" s="49" t="s">
        <v>147</v>
      </c>
      <c r="E48" s="49" t="s">
        <v>326</v>
      </c>
      <c r="F48" s="49">
        <v>2018</v>
      </c>
      <c r="G48" s="49" t="s">
        <v>324</v>
      </c>
      <c r="H48" s="51">
        <v>900</v>
      </c>
      <c r="I48" s="51" t="s">
        <v>817</v>
      </c>
      <c r="J48" s="51">
        <v>900</v>
      </c>
      <c r="K48" s="49" t="s">
        <v>327</v>
      </c>
      <c r="L48" s="49" t="s">
        <v>327</v>
      </c>
      <c r="M48" s="49" t="s">
        <v>324</v>
      </c>
      <c r="N48" s="49"/>
      <c r="O48" s="49" t="s">
        <v>148</v>
      </c>
      <c r="P48" s="49"/>
      <c r="Q48" s="13"/>
      <c r="R48" s="13"/>
      <c r="T48" s="13"/>
      <c r="U48" s="13"/>
      <c r="V48" s="13"/>
      <c r="W48" s="13"/>
      <c r="X48" s="13"/>
    </row>
    <row r="49" spans="1:24" ht="63" x14ac:dyDescent="0.3">
      <c r="A49" s="49" t="s">
        <v>134</v>
      </c>
      <c r="B49" s="49" t="s">
        <v>330</v>
      </c>
      <c r="C49" s="49" t="s">
        <v>283</v>
      </c>
      <c r="D49" s="49" t="s">
        <v>141</v>
      </c>
      <c r="E49" s="49" t="s">
        <v>325</v>
      </c>
      <c r="F49" s="49">
        <v>2018</v>
      </c>
      <c r="G49" s="49" t="s">
        <v>324</v>
      </c>
      <c r="H49" s="51">
        <v>1260</v>
      </c>
      <c r="I49" s="51">
        <v>450</v>
      </c>
      <c r="J49" s="51">
        <v>810</v>
      </c>
      <c r="K49" s="49" t="s">
        <v>324</v>
      </c>
      <c r="L49" s="49" t="s">
        <v>324</v>
      </c>
      <c r="M49" s="49" t="s">
        <v>324</v>
      </c>
      <c r="N49" s="49"/>
      <c r="O49" s="49" t="s">
        <v>142</v>
      </c>
      <c r="P49" s="49"/>
      <c r="Q49" s="13"/>
      <c r="R49" s="13"/>
      <c r="T49" s="13"/>
      <c r="U49" s="13"/>
      <c r="V49" s="13"/>
      <c r="W49" s="13"/>
      <c r="X49" s="13"/>
    </row>
    <row r="50" spans="1:24" ht="117" customHeight="1" x14ac:dyDescent="0.3">
      <c r="A50" s="49" t="s">
        <v>134</v>
      </c>
      <c r="B50" s="49" t="s">
        <v>330</v>
      </c>
      <c r="C50" s="49" t="s">
        <v>283</v>
      </c>
      <c r="D50" s="49" t="s">
        <v>138</v>
      </c>
      <c r="E50" s="49"/>
      <c r="F50" s="49"/>
      <c r="G50" s="49" t="s">
        <v>324</v>
      </c>
      <c r="H50" s="51">
        <v>1805</v>
      </c>
      <c r="I50" s="51">
        <v>90</v>
      </c>
      <c r="J50" s="51">
        <v>1715</v>
      </c>
      <c r="K50" s="49"/>
      <c r="L50" s="49"/>
      <c r="M50" s="49"/>
      <c r="N50" s="49"/>
      <c r="O50" s="49" t="s">
        <v>139</v>
      </c>
      <c r="P50" s="49"/>
      <c r="Q50" s="13"/>
      <c r="R50" s="13"/>
      <c r="T50" s="13"/>
      <c r="U50" s="13"/>
      <c r="V50" s="13"/>
      <c r="W50" s="13"/>
      <c r="X50" s="13"/>
    </row>
    <row r="51" spans="1:24" ht="109.5" customHeight="1" x14ac:dyDescent="0.3">
      <c r="A51" s="49" t="s">
        <v>63</v>
      </c>
      <c r="B51" s="49" t="s">
        <v>331</v>
      </c>
      <c r="C51" s="49" t="s">
        <v>283</v>
      </c>
      <c r="D51" s="49" t="s">
        <v>838</v>
      </c>
      <c r="E51" s="49" t="s">
        <v>291</v>
      </c>
      <c r="F51" s="49" t="s">
        <v>253</v>
      </c>
      <c r="G51" s="49" t="s">
        <v>229</v>
      </c>
      <c r="H51" s="51">
        <v>25850</v>
      </c>
      <c r="I51" s="51">
        <v>4500</v>
      </c>
      <c r="J51" s="51">
        <v>21350</v>
      </c>
      <c r="K51" s="49" t="s">
        <v>229</v>
      </c>
      <c r="L51" s="49" t="s">
        <v>229</v>
      </c>
      <c r="M51" s="49" t="s">
        <v>254</v>
      </c>
      <c r="N51" s="49" t="s">
        <v>410</v>
      </c>
      <c r="O51" s="49" t="s">
        <v>311</v>
      </c>
      <c r="P51" s="49" t="s">
        <v>312</v>
      </c>
      <c r="Q51" s="13"/>
      <c r="R51" s="13"/>
      <c r="T51" s="13"/>
      <c r="U51" s="13"/>
      <c r="V51" s="13"/>
      <c r="W51" s="13"/>
      <c r="X51" s="13"/>
    </row>
    <row r="52" spans="1:24" ht="57.75" customHeight="1" x14ac:dyDescent="0.3">
      <c r="A52" s="49" t="s">
        <v>56</v>
      </c>
      <c r="B52" s="49" t="s">
        <v>331</v>
      </c>
      <c r="C52" s="49" t="s">
        <v>283</v>
      </c>
      <c r="D52" s="49" t="s">
        <v>61</v>
      </c>
      <c r="E52" s="49" t="s">
        <v>227</v>
      </c>
      <c r="F52" s="49" t="s">
        <v>244</v>
      </c>
      <c r="G52" s="49" t="s">
        <v>233</v>
      </c>
      <c r="H52" s="51">
        <v>37</v>
      </c>
      <c r="I52" s="51" t="s">
        <v>817</v>
      </c>
      <c r="J52" s="51">
        <v>37</v>
      </c>
      <c r="K52" s="49" t="s">
        <v>245</v>
      </c>
      <c r="L52" s="49" t="s">
        <v>233</v>
      </c>
      <c r="M52" s="49" t="s">
        <v>233</v>
      </c>
      <c r="N52" s="49"/>
      <c r="O52" s="49" t="s">
        <v>411</v>
      </c>
      <c r="P52" s="49"/>
      <c r="Q52" s="13"/>
      <c r="R52" s="13"/>
      <c r="T52" s="13"/>
      <c r="U52" s="13"/>
      <c r="V52" s="13"/>
      <c r="W52" s="13"/>
      <c r="X52" s="13"/>
    </row>
    <row r="53" spans="1:24" ht="51.75" customHeight="1" x14ac:dyDescent="0.3">
      <c r="A53" s="49" t="s">
        <v>56</v>
      </c>
      <c r="B53" s="49" t="s">
        <v>331</v>
      </c>
      <c r="C53" s="49" t="s">
        <v>283</v>
      </c>
      <c r="D53" s="49" t="s">
        <v>57</v>
      </c>
      <c r="E53" s="49" t="s">
        <v>227</v>
      </c>
      <c r="F53" s="49" t="s">
        <v>244</v>
      </c>
      <c r="G53" s="49" t="s">
        <v>233</v>
      </c>
      <c r="H53" s="51">
        <v>80</v>
      </c>
      <c r="I53" s="51" t="s">
        <v>817</v>
      </c>
      <c r="J53" s="51">
        <v>80</v>
      </c>
      <c r="K53" s="49" t="s">
        <v>245</v>
      </c>
      <c r="L53" s="49" t="s">
        <v>233</v>
      </c>
      <c r="M53" s="49" t="s">
        <v>233</v>
      </c>
      <c r="N53" s="49"/>
      <c r="O53" s="49" t="s">
        <v>411</v>
      </c>
      <c r="P53" s="49"/>
      <c r="Q53" s="13"/>
      <c r="R53" s="13"/>
      <c r="T53" s="13"/>
      <c r="U53" s="13"/>
      <c r="V53" s="13"/>
      <c r="W53" s="13"/>
      <c r="X53" s="13"/>
    </row>
    <row r="54" spans="1:24" ht="92.25" customHeight="1" x14ac:dyDescent="0.3">
      <c r="A54" s="49" t="s">
        <v>50</v>
      </c>
      <c r="B54" s="49" t="s">
        <v>331</v>
      </c>
      <c r="C54" s="49" t="s">
        <v>288</v>
      </c>
      <c r="D54" s="49" t="s">
        <v>839</v>
      </c>
      <c r="E54" s="49" t="s">
        <v>269</v>
      </c>
      <c r="F54" s="50">
        <v>43221</v>
      </c>
      <c r="G54" s="49" t="s">
        <v>233</v>
      </c>
      <c r="H54" s="51">
        <v>277.5</v>
      </c>
      <c r="I54" s="51" t="s">
        <v>817</v>
      </c>
      <c r="J54" s="51">
        <v>277.5</v>
      </c>
      <c r="K54" s="49" t="s">
        <v>229</v>
      </c>
      <c r="L54" s="49" t="s">
        <v>229</v>
      </c>
      <c r="M54" s="49" t="s">
        <v>258</v>
      </c>
      <c r="N54" s="49" t="s">
        <v>395</v>
      </c>
      <c r="O54" s="49" t="s">
        <v>318</v>
      </c>
      <c r="P54" s="49"/>
      <c r="Q54" s="13"/>
      <c r="R54" s="13"/>
      <c r="T54" s="13"/>
      <c r="U54" s="13"/>
      <c r="V54" s="13"/>
      <c r="W54" s="13"/>
      <c r="X54" s="13"/>
    </row>
    <row r="55" spans="1:24" ht="116.25" customHeight="1" x14ac:dyDescent="0.3">
      <c r="A55" s="49" t="s">
        <v>50</v>
      </c>
      <c r="B55" s="49" t="s">
        <v>331</v>
      </c>
      <c r="C55" s="49" t="s">
        <v>283</v>
      </c>
      <c r="D55" s="49" t="s">
        <v>54</v>
      </c>
      <c r="E55" s="49" t="s">
        <v>259</v>
      </c>
      <c r="F55" s="49" t="s">
        <v>260</v>
      </c>
      <c r="G55" s="49" t="s">
        <v>229</v>
      </c>
      <c r="H55" s="51">
        <v>492</v>
      </c>
      <c r="I55" s="51" t="s">
        <v>817</v>
      </c>
      <c r="J55" s="51">
        <v>452</v>
      </c>
      <c r="K55" s="49" t="s">
        <v>229</v>
      </c>
      <c r="L55" s="49" t="s">
        <v>229</v>
      </c>
      <c r="M55" s="49" t="s">
        <v>258</v>
      </c>
      <c r="N55" s="49" t="s">
        <v>403</v>
      </c>
      <c r="O55" s="49" t="s">
        <v>314</v>
      </c>
      <c r="P55" s="49"/>
      <c r="Q55" s="13"/>
      <c r="R55" s="13"/>
      <c r="T55" s="13"/>
      <c r="U55" s="13"/>
      <c r="V55" s="13"/>
      <c r="W55" s="13"/>
      <c r="X55" s="13"/>
    </row>
    <row r="56" spans="1:24" ht="94.5" x14ac:dyDescent="0.3">
      <c r="A56" s="49" t="s">
        <v>50</v>
      </c>
      <c r="B56" s="49" t="s">
        <v>331</v>
      </c>
      <c r="C56" s="49" t="s">
        <v>283</v>
      </c>
      <c r="D56" s="49" t="s">
        <v>52</v>
      </c>
      <c r="E56" s="49" t="s">
        <v>256</v>
      </c>
      <c r="F56" s="49" t="s">
        <v>257</v>
      </c>
      <c r="G56" s="49" t="s">
        <v>233</v>
      </c>
      <c r="H56" s="51">
        <v>2074.4</v>
      </c>
      <c r="I56" s="51">
        <v>221.5</v>
      </c>
      <c r="J56" s="51">
        <v>1717.9</v>
      </c>
      <c r="K56" s="49" t="s">
        <v>229</v>
      </c>
      <c r="L56" s="49" t="s">
        <v>229</v>
      </c>
      <c r="M56" s="49" t="s">
        <v>282</v>
      </c>
      <c r="N56" s="49" t="s">
        <v>404</v>
      </c>
      <c r="O56" s="49" t="s">
        <v>256</v>
      </c>
      <c r="P56" s="49"/>
      <c r="Q56" s="13"/>
      <c r="R56" s="13"/>
      <c r="T56" s="13"/>
      <c r="U56" s="13"/>
      <c r="V56" s="13"/>
      <c r="W56" s="13"/>
      <c r="X56" s="13"/>
    </row>
    <row r="57" spans="1:24" ht="78.75" x14ac:dyDescent="0.3">
      <c r="A57" s="49" t="s">
        <v>830</v>
      </c>
      <c r="B57" s="49" t="s">
        <v>842</v>
      </c>
      <c r="C57" s="49" t="s">
        <v>283</v>
      </c>
      <c r="D57" s="49" t="s">
        <v>358</v>
      </c>
      <c r="E57" s="49" t="s">
        <v>355</v>
      </c>
      <c r="F57" s="49" t="s">
        <v>359</v>
      </c>
      <c r="G57" s="49" t="s">
        <v>343</v>
      </c>
      <c r="H57" s="51">
        <v>1200</v>
      </c>
      <c r="I57" s="51">
        <v>1200</v>
      </c>
      <c r="J57" s="51" t="s">
        <v>817</v>
      </c>
      <c r="K57" s="49" t="s">
        <v>229</v>
      </c>
      <c r="L57" s="49" t="s">
        <v>357</v>
      </c>
      <c r="M57" s="49" t="s">
        <v>327</v>
      </c>
      <c r="N57" s="49" t="s">
        <v>387</v>
      </c>
      <c r="O57" s="49" t="s">
        <v>386</v>
      </c>
      <c r="P57" s="49"/>
      <c r="Q57" s="13"/>
      <c r="R57" s="13"/>
      <c r="T57" s="13"/>
      <c r="U57" s="13"/>
      <c r="V57" s="13"/>
      <c r="W57" s="13"/>
      <c r="X57" s="13"/>
    </row>
    <row r="58" spans="1:24" ht="153" customHeight="1" x14ac:dyDescent="0.25">
      <c r="A58" s="49" t="s">
        <v>829</v>
      </c>
      <c r="B58" s="49" t="s">
        <v>842</v>
      </c>
      <c r="C58" s="49" t="s">
        <v>283</v>
      </c>
      <c r="D58" s="49" t="s">
        <v>368</v>
      </c>
      <c r="E58" s="49" t="s">
        <v>355</v>
      </c>
      <c r="F58" s="49" t="s">
        <v>356</v>
      </c>
      <c r="G58" s="49" t="s">
        <v>343</v>
      </c>
      <c r="H58" s="51">
        <v>600</v>
      </c>
      <c r="I58" s="51">
        <v>600</v>
      </c>
      <c r="J58" s="51" t="s">
        <v>817</v>
      </c>
      <c r="K58" s="49" t="s">
        <v>229</v>
      </c>
      <c r="L58" s="49" t="s">
        <v>357</v>
      </c>
      <c r="M58" s="49" t="s">
        <v>327</v>
      </c>
      <c r="N58" s="49" t="s">
        <v>385</v>
      </c>
      <c r="O58" s="49" t="s">
        <v>409</v>
      </c>
      <c r="P58" s="49"/>
    </row>
    <row r="59" spans="1:24" ht="87.75" customHeight="1" x14ac:dyDescent="0.25">
      <c r="A59" s="49" t="s">
        <v>831</v>
      </c>
      <c r="B59" s="49" t="s">
        <v>842</v>
      </c>
      <c r="C59" s="49" t="s">
        <v>283</v>
      </c>
      <c r="D59" s="49" t="s">
        <v>362</v>
      </c>
      <c r="E59" s="49" t="s">
        <v>355</v>
      </c>
      <c r="F59" s="50">
        <v>43313</v>
      </c>
      <c r="G59" s="49" t="s">
        <v>343</v>
      </c>
      <c r="H59" s="51">
        <v>160</v>
      </c>
      <c r="I59" s="51" t="s">
        <v>817</v>
      </c>
      <c r="J59" s="51">
        <v>160</v>
      </c>
      <c r="K59" s="49" t="s">
        <v>343</v>
      </c>
      <c r="L59" s="49" t="s">
        <v>343</v>
      </c>
      <c r="M59" s="49" t="s">
        <v>327</v>
      </c>
      <c r="N59" s="49" t="s">
        <v>391</v>
      </c>
      <c r="O59" s="49" t="s">
        <v>390</v>
      </c>
      <c r="P59" s="49"/>
    </row>
    <row r="60" spans="1:24" ht="102.75" customHeight="1" x14ac:dyDescent="0.3">
      <c r="A60" s="49" t="s">
        <v>832</v>
      </c>
      <c r="B60" s="49" t="s">
        <v>842</v>
      </c>
      <c r="C60" s="49" t="s">
        <v>283</v>
      </c>
      <c r="D60" s="49" t="s">
        <v>360</v>
      </c>
      <c r="E60" s="49" t="s">
        <v>355</v>
      </c>
      <c r="F60" s="52" t="s">
        <v>361</v>
      </c>
      <c r="G60" s="49" t="s">
        <v>343</v>
      </c>
      <c r="H60" s="51">
        <v>1000</v>
      </c>
      <c r="I60" s="51" t="s">
        <v>817</v>
      </c>
      <c r="J60" s="51">
        <v>1000</v>
      </c>
      <c r="K60" s="49" t="s">
        <v>229</v>
      </c>
      <c r="L60" s="49" t="s">
        <v>357</v>
      </c>
      <c r="M60" s="49" t="s">
        <v>327</v>
      </c>
      <c r="N60" s="49" t="s">
        <v>389</v>
      </c>
      <c r="O60" s="49" t="s">
        <v>388</v>
      </c>
      <c r="P60" s="49"/>
      <c r="Q60" s="13"/>
      <c r="R60" s="13"/>
      <c r="T60" s="13"/>
      <c r="U60" s="13"/>
      <c r="V60" s="13"/>
      <c r="W60" s="13"/>
      <c r="X60" s="13"/>
    </row>
    <row r="61" spans="1:24" ht="102.75" customHeight="1" x14ac:dyDescent="0.3">
      <c r="A61" s="58" t="s">
        <v>882</v>
      </c>
      <c r="B61" s="58" t="s">
        <v>842</v>
      </c>
      <c r="C61" s="58" t="s">
        <v>283</v>
      </c>
      <c r="D61" s="58" t="s">
        <v>883</v>
      </c>
      <c r="E61" s="58" t="s">
        <v>355</v>
      </c>
      <c r="F61" s="98" t="s">
        <v>884</v>
      </c>
      <c r="G61" s="58" t="s">
        <v>233</v>
      </c>
      <c r="H61" s="99">
        <v>1500</v>
      </c>
      <c r="I61" s="99"/>
      <c r="J61" s="99">
        <v>1500</v>
      </c>
      <c r="K61" s="58" t="s">
        <v>229</v>
      </c>
      <c r="L61" s="58" t="s">
        <v>357</v>
      </c>
      <c r="M61" s="58" t="s">
        <v>327</v>
      </c>
      <c r="N61" s="58" t="s">
        <v>885</v>
      </c>
      <c r="O61" s="58" t="s">
        <v>886</v>
      </c>
      <c r="P61" s="58"/>
      <c r="Q61" s="13"/>
      <c r="R61" s="13"/>
      <c r="T61" s="13"/>
      <c r="U61" s="13"/>
      <c r="V61" s="13"/>
      <c r="W61" s="13"/>
      <c r="X61" s="13"/>
    </row>
    <row r="62" spans="1:24" ht="63" x14ac:dyDescent="0.25">
      <c r="A62" s="49" t="s">
        <v>120</v>
      </c>
      <c r="B62" s="49" t="s">
        <v>331</v>
      </c>
      <c r="C62" s="49" t="s">
        <v>288</v>
      </c>
      <c r="D62" s="49" t="s">
        <v>130</v>
      </c>
      <c r="E62" s="49" t="s">
        <v>264</v>
      </c>
      <c r="F62" s="49" t="s">
        <v>265</v>
      </c>
      <c r="G62" s="49" t="s">
        <v>229</v>
      </c>
      <c r="H62" s="51">
        <v>54</v>
      </c>
      <c r="I62" s="51" t="s">
        <v>817</v>
      </c>
      <c r="J62" s="51">
        <v>54</v>
      </c>
      <c r="K62" s="49" t="s">
        <v>229</v>
      </c>
      <c r="L62" s="49" t="s">
        <v>230</v>
      </c>
      <c r="M62" s="49" t="s">
        <v>233</v>
      </c>
      <c r="N62" s="49" t="s">
        <v>718</v>
      </c>
      <c r="O62" s="49" t="s">
        <v>131</v>
      </c>
      <c r="P62" s="49"/>
    </row>
    <row r="63" spans="1:24" ht="63" x14ac:dyDescent="0.25">
      <c r="A63" s="49" t="s">
        <v>120</v>
      </c>
      <c r="B63" s="49" t="s">
        <v>331</v>
      </c>
      <c r="C63" s="49" t="s">
        <v>283</v>
      </c>
      <c r="D63" s="49" t="s">
        <v>127</v>
      </c>
      <c r="E63" s="49" t="s">
        <v>236</v>
      </c>
      <c r="F63" s="49" t="s">
        <v>237</v>
      </c>
      <c r="G63" s="49" t="s">
        <v>233</v>
      </c>
      <c r="H63" s="51">
        <v>1440</v>
      </c>
      <c r="I63" s="51">
        <v>360</v>
      </c>
      <c r="J63" s="51">
        <v>1080</v>
      </c>
      <c r="K63" s="49" t="s">
        <v>229</v>
      </c>
      <c r="L63" s="49" t="s">
        <v>229</v>
      </c>
      <c r="M63" s="49" t="s">
        <v>277</v>
      </c>
      <c r="N63" s="49" t="s">
        <v>408</v>
      </c>
      <c r="O63" s="49" t="s">
        <v>128</v>
      </c>
      <c r="P63" s="49" t="s">
        <v>300</v>
      </c>
    </row>
    <row r="64" spans="1:24" ht="126" x14ac:dyDescent="0.25">
      <c r="A64" s="49" t="s">
        <v>120</v>
      </c>
      <c r="B64" s="49" t="s">
        <v>331</v>
      </c>
      <c r="C64" s="49" t="s">
        <v>283</v>
      </c>
      <c r="D64" s="49" t="s">
        <v>121</v>
      </c>
      <c r="E64" s="49" t="s">
        <v>744</v>
      </c>
      <c r="F64" s="49" t="s">
        <v>232</v>
      </c>
      <c r="G64" s="49" t="s">
        <v>229</v>
      </c>
      <c r="H64" s="51">
        <v>1458</v>
      </c>
      <c r="I64" s="51">
        <v>80</v>
      </c>
      <c r="J64" s="51">
        <v>1378</v>
      </c>
      <c r="K64" s="49" t="s">
        <v>229</v>
      </c>
      <c r="L64" s="49" t="s">
        <v>229</v>
      </c>
      <c r="M64" s="49" t="s">
        <v>234</v>
      </c>
      <c r="N64" s="49" t="s">
        <v>728</v>
      </c>
      <c r="O64" s="49" t="s">
        <v>122</v>
      </c>
      <c r="P64" s="49" t="s">
        <v>299</v>
      </c>
    </row>
    <row r="65" spans="1:29" ht="63" x14ac:dyDescent="0.25">
      <c r="A65" s="49" t="s">
        <v>278</v>
      </c>
      <c r="B65" s="49" t="s">
        <v>331</v>
      </c>
      <c r="C65" s="49" t="s">
        <v>283</v>
      </c>
      <c r="D65" s="49" t="s">
        <v>124</v>
      </c>
      <c r="E65" s="49" t="s">
        <v>235</v>
      </c>
      <c r="F65" s="50">
        <v>43246</v>
      </c>
      <c r="G65" s="49" t="s">
        <v>233</v>
      </c>
      <c r="H65" s="51">
        <v>450</v>
      </c>
      <c r="I65" s="51" t="s">
        <v>817</v>
      </c>
      <c r="J65" s="51">
        <v>450</v>
      </c>
      <c r="K65" s="49" t="s">
        <v>229</v>
      </c>
      <c r="L65" s="49" t="s">
        <v>229</v>
      </c>
      <c r="M65" s="49" t="s">
        <v>276</v>
      </c>
      <c r="N65" s="49" t="s">
        <v>408</v>
      </c>
      <c r="O65" s="49" t="s">
        <v>125</v>
      </c>
      <c r="P65" s="49"/>
    </row>
    <row r="66" spans="1:29" ht="63" x14ac:dyDescent="0.25">
      <c r="A66" s="49" t="s">
        <v>45</v>
      </c>
      <c r="B66" s="49" t="s">
        <v>331</v>
      </c>
      <c r="C66" s="49" t="s">
        <v>283</v>
      </c>
      <c r="D66" s="49" t="s">
        <v>46</v>
      </c>
      <c r="E66" s="49" t="s">
        <v>255</v>
      </c>
      <c r="F66" s="50">
        <v>43437</v>
      </c>
      <c r="G66" s="49" t="s">
        <v>233</v>
      </c>
      <c r="H66" s="51">
        <v>4140</v>
      </c>
      <c r="I66" s="51">
        <v>800</v>
      </c>
      <c r="J66" s="51">
        <v>3340</v>
      </c>
      <c r="K66" s="49" t="s">
        <v>229</v>
      </c>
      <c r="L66" s="49" t="s">
        <v>229</v>
      </c>
      <c r="M66" s="49" t="s">
        <v>233</v>
      </c>
      <c r="N66" s="49" t="s">
        <v>405</v>
      </c>
      <c r="O66" s="49" t="s">
        <v>313</v>
      </c>
      <c r="P66" s="49"/>
    </row>
    <row r="67" spans="1:29" ht="39" customHeight="1" x14ac:dyDescent="0.25">
      <c r="A67" s="49" t="s">
        <v>30</v>
      </c>
      <c r="B67" s="49" t="s">
        <v>331</v>
      </c>
      <c r="C67" s="49" t="s">
        <v>283</v>
      </c>
      <c r="D67" s="49" t="s">
        <v>31</v>
      </c>
      <c r="E67" s="49" t="s">
        <v>261</v>
      </c>
      <c r="F67" s="49" t="s">
        <v>262</v>
      </c>
      <c r="G67" s="49" t="s">
        <v>229</v>
      </c>
      <c r="H67" s="51">
        <v>1800</v>
      </c>
      <c r="I67" s="51" t="s">
        <v>817</v>
      </c>
      <c r="J67" s="51">
        <v>1300</v>
      </c>
      <c r="K67" s="49" t="s">
        <v>229</v>
      </c>
      <c r="L67" s="49" t="s">
        <v>229</v>
      </c>
      <c r="M67" s="49" t="s">
        <v>233</v>
      </c>
      <c r="N67" s="49" t="s">
        <v>402</v>
      </c>
      <c r="O67" s="49" t="s">
        <v>315</v>
      </c>
      <c r="P67" s="49"/>
    </row>
    <row r="68" spans="1:29" ht="56.25" customHeight="1" x14ac:dyDescent="0.25">
      <c r="A68" s="49" t="s">
        <v>30</v>
      </c>
      <c r="B68" s="49" t="s">
        <v>331</v>
      </c>
      <c r="C68" s="49" t="s">
        <v>288</v>
      </c>
      <c r="D68" s="49" t="s">
        <v>41</v>
      </c>
      <c r="E68" s="49" t="s">
        <v>261</v>
      </c>
      <c r="F68" s="49" t="s">
        <v>270</v>
      </c>
      <c r="G68" s="49" t="s">
        <v>229</v>
      </c>
      <c r="H68" s="51">
        <v>4500</v>
      </c>
      <c r="I68" s="51">
        <v>3240</v>
      </c>
      <c r="J68" s="51">
        <v>660</v>
      </c>
      <c r="K68" s="49" t="s">
        <v>229</v>
      </c>
      <c r="L68" s="49" t="s">
        <v>233</v>
      </c>
      <c r="M68" s="49" t="s">
        <v>233</v>
      </c>
      <c r="N68" s="49" t="s">
        <v>398</v>
      </c>
      <c r="O68" s="49" t="s">
        <v>319</v>
      </c>
      <c r="P68" s="49"/>
    </row>
    <row r="69" spans="1:29" ht="78.75" x14ac:dyDescent="0.25">
      <c r="A69" s="49" t="s">
        <v>717</v>
      </c>
      <c r="B69" s="49" t="s">
        <v>331</v>
      </c>
      <c r="C69" s="49" t="s">
        <v>283</v>
      </c>
      <c r="D69" s="49" t="s">
        <v>714</v>
      </c>
      <c r="E69" s="49" t="s">
        <v>355</v>
      </c>
      <c r="F69" s="49"/>
      <c r="G69" s="49" t="s">
        <v>233</v>
      </c>
      <c r="H69" s="51">
        <v>54.3</v>
      </c>
      <c r="I69" s="51" t="s">
        <v>817</v>
      </c>
      <c r="J69" s="51">
        <v>49.3</v>
      </c>
      <c r="K69" s="49"/>
      <c r="L69" s="49"/>
      <c r="M69" s="49"/>
      <c r="N69" s="49"/>
      <c r="O69" s="49" t="s">
        <v>715</v>
      </c>
      <c r="P69" s="49"/>
    </row>
    <row r="70" spans="1:29" ht="78.75" x14ac:dyDescent="0.25">
      <c r="A70" s="45" t="s">
        <v>819</v>
      </c>
      <c r="B70" s="45"/>
      <c r="C70" s="45"/>
      <c r="D70" s="45" t="s">
        <v>818</v>
      </c>
      <c r="E70" s="45"/>
      <c r="F70" s="45"/>
      <c r="G70" s="45" t="s">
        <v>284</v>
      </c>
      <c r="H70" s="54" t="s">
        <v>285</v>
      </c>
      <c r="I70" s="54" t="s">
        <v>224</v>
      </c>
      <c r="J70" s="54" t="s">
        <v>225</v>
      </c>
      <c r="K70" s="45"/>
      <c r="L70" s="45"/>
      <c r="M70" s="45"/>
      <c r="N70" s="45"/>
      <c r="O70" s="45"/>
      <c r="P70" s="45"/>
    </row>
    <row r="71" spans="1:29" ht="15.75" x14ac:dyDescent="0.25">
      <c r="A71" s="46" t="s">
        <v>828</v>
      </c>
      <c r="B71" s="45"/>
      <c r="C71" s="45"/>
      <c r="D71" s="46">
        <f>COUNTA(D3:D69)</f>
        <v>67</v>
      </c>
      <c r="E71" s="45"/>
      <c r="F71" s="45"/>
      <c r="G71" s="46">
        <f>COUNTIF(G3:G69,"ano")</f>
        <v>21</v>
      </c>
      <c r="H71" s="47">
        <f>SUM(H3:H69)</f>
        <v>191350.81999999998</v>
      </c>
      <c r="I71" s="47">
        <f>SUM(I3:I69)</f>
        <v>34302.339999999997</v>
      </c>
      <c r="J71" s="47">
        <f>SUM(J3:J69)</f>
        <v>149513.47999999998</v>
      </c>
      <c r="K71" s="45"/>
      <c r="L71" s="45"/>
      <c r="M71" s="45"/>
      <c r="N71" s="45"/>
      <c r="O71" s="45"/>
      <c r="P71" s="45"/>
    </row>
    <row r="72" spans="1:29" ht="15.75" x14ac:dyDescent="0.25">
      <c r="A72" s="56"/>
      <c r="B72" s="56"/>
      <c r="C72" s="56"/>
      <c r="D72" s="56"/>
      <c r="E72" s="56"/>
      <c r="F72" s="56"/>
      <c r="G72" s="56"/>
      <c r="H72" s="56"/>
      <c r="I72" s="56"/>
      <c r="J72" s="56"/>
      <c r="K72" s="56"/>
      <c r="L72" s="56"/>
      <c r="M72" s="56"/>
      <c r="N72" s="56"/>
      <c r="O72" s="56"/>
      <c r="P72" s="56"/>
    </row>
    <row r="73" spans="1:29" ht="15.75" x14ac:dyDescent="0.25">
      <c r="A73" s="56"/>
      <c r="B73" s="56"/>
      <c r="C73" s="56"/>
      <c r="D73" s="56"/>
      <c r="E73" s="56"/>
      <c r="F73" s="56"/>
      <c r="G73" s="56"/>
      <c r="H73" s="56"/>
      <c r="I73" s="56"/>
      <c r="J73" s="56"/>
      <c r="K73" s="56"/>
      <c r="L73" s="56"/>
      <c r="M73" s="56"/>
      <c r="N73" s="56"/>
      <c r="O73" s="56"/>
      <c r="P73" s="56"/>
    </row>
    <row r="74" spans="1:29" ht="94.5" x14ac:dyDescent="0.25">
      <c r="A74" s="48" t="s">
        <v>372</v>
      </c>
      <c r="B74" s="48" t="s">
        <v>370</v>
      </c>
      <c r="C74" s="48" t="s">
        <v>394</v>
      </c>
      <c r="D74" s="48" t="s">
        <v>221</v>
      </c>
      <c r="E74" s="48" t="s">
        <v>222</v>
      </c>
      <c r="F74" s="48" t="s">
        <v>223</v>
      </c>
      <c r="G74" s="48" t="s">
        <v>284</v>
      </c>
      <c r="H74" s="48" t="s">
        <v>285</v>
      </c>
      <c r="I74" s="48" t="s">
        <v>224</v>
      </c>
      <c r="J74" s="48" t="s">
        <v>225</v>
      </c>
      <c r="K74" s="48" t="s">
        <v>226</v>
      </c>
      <c r="L74" s="48" t="s">
        <v>286</v>
      </c>
      <c r="M74" s="48" t="s">
        <v>287</v>
      </c>
      <c r="N74" s="48" t="s">
        <v>892</v>
      </c>
      <c r="O74" s="48" t="s">
        <v>293</v>
      </c>
      <c r="P74" s="48" t="s">
        <v>295</v>
      </c>
    </row>
    <row r="75" spans="1:29" ht="63" x14ac:dyDescent="0.25">
      <c r="A75" s="49" t="s">
        <v>417</v>
      </c>
      <c r="B75" s="49" t="s">
        <v>417</v>
      </c>
      <c r="C75" s="49" t="s">
        <v>283</v>
      </c>
      <c r="D75" s="49" t="s">
        <v>881</v>
      </c>
      <c r="E75" s="49" t="s">
        <v>852</v>
      </c>
      <c r="F75" s="49" t="s">
        <v>553</v>
      </c>
      <c r="G75" s="49" t="s">
        <v>327</v>
      </c>
      <c r="H75" s="55">
        <v>9000</v>
      </c>
      <c r="I75" s="65">
        <v>2000</v>
      </c>
      <c r="J75" s="55">
        <v>7000</v>
      </c>
      <c r="K75" s="49" t="s">
        <v>554</v>
      </c>
      <c r="L75" s="49" t="s">
        <v>547</v>
      </c>
      <c r="M75" s="49" t="s">
        <v>327</v>
      </c>
      <c r="N75" s="49"/>
      <c r="O75" s="49" t="s">
        <v>476</v>
      </c>
      <c r="P75" s="49" t="s">
        <v>508</v>
      </c>
    </row>
    <row r="76" spans="1:29" ht="173.25" x14ac:dyDescent="0.25">
      <c r="A76" s="49" t="s">
        <v>850</v>
      </c>
      <c r="B76" s="49" t="s">
        <v>417</v>
      </c>
      <c r="C76" s="49" t="s">
        <v>283</v>
      </c>
      <c r="D76" s="102" t="s">
        <v>433</v>
      </c>
      <c r="E76" s="49" t="s">
        <v>461</v>
      </c>
      <c r="F76" s="49" t="s">
        <v>556</v>
      </c>
      <c r="G76" s="49" t="s">
        <v>324</v>
      </c>
      <c r="H76" s="55">
        <v>6360</v>
      </c>
      <c r="I76" s="55">
        <v>3220</v>
      </c>
      <c r="J76" s="55">
        <v>1840</v>
      </c>
      <c r="K76" s="49" t="s">
        <v>417</v>
      </c>
      <c r="L76" s="49" t="s">
        <v>327</v>
      </c>
      <c r="M76" s="49" t="s">
        <v>557</v>
      </c>
      <c r="N76" s="49" t="s">
        <v>736</v>
      </c>
      <c r="O76" s="49" t="s">
        <v>541</v>
      </c>
      <c r="P76" s="49" t="s">
        <v>324</v>
      </c>
    </row>
    <row r="77" spans="1:29" s="13" customFormat="1" ht="63" x14ac:dyDescent="0.3">
      <c r="A77" s="49" t="s">
        <v>850</v>
      </c>
      <c r="B77" s="49" t="s">
        <v>417</v>
      </c>
      <c r="C77" s="49" t="s">
        <v>283</v>
      </c>
      <c r="D77" s="49" t="s">
        <v>434</v>
      </c>
      <c r="E77" s="49" t="s">
        <v>854</v>
      </c>
      <c r="F77" s="49" t="s">
        <v>560</v>
      </c>
      <c r="G77" s="49" t="s">
        <v>327</v>
      </c>
      <c r="H77" s="55">
        <v>10250</v>
      </c>
      <c r="I77" s="55">
        <v>3550</v>
      </c>
      <c r="J77" s="55">
        <v>3510</v>
      </c>
      <c r="K77" s="49" t="s">
        <v>417</v>
      </c>
      <c r="L77" s="49" t="s">
        <v>327</v>
      </c>
      <c r="M77" s="49" t="s">
        <v>327</v>
      </c>
      <c r="N77" s="49"/>
      <c r="O77" s="49" t="s">
        <v>542</v>
      </c>
      <c r="P77" s="49" t="s">
        <v>324</v>
      </c>
      <c r="Q77"/>
      <c r="R77"/>
      <c r="S77"/>
      <c r="T77"/>
      <c r="U77"/>
      <c r="V77"/>
      <c r="W77"/>
      <c r="AC77"/>
    </row>
    <row r="78" spans="1:29" ht="56.25" customHeight="1" x14ac:dyDescent="0.25">
      <c r="A78" s="49" t="s">
        <v>850</v>
      </c>
      <c r="B78" s="49" t="s">
        <v>417</v>
      </c>
      <c r="C78" s="49" t="s">
        <v>283</v>
      </c>
      <c r="D78" s="49" t="s">
        <v>435</v>
      </c>
      <c r="E78" s="49" t="s">
        <v>462</v>
      </c>
      <c r="F78" s="49" t="s">
        <v>562</v>
      </c>
      <c r="G78" s="49" t="s">
        <v>324</v>
      </c>
      <c r="H78" s="55">
        <v>7010</v>
      </c>
      <c r="I78" s="55">
        <v>2010</v>
      </c>
      <c r="J78" s="55">
        <v>2570</v>
      </c>
      <c r="K78" s="49" t="s">
        <v>417</v>
      </c>
      <c r="L78" s="49" t="s">
        <v>327</v>
      </c>
      <c r="M78" s="49" t="s">
        <v>324</v>
      </c>
      <c r="N78" s="49"/>
      <c r="O78" s="49" t="s">
        <v>477</v>
      </c>
      <c r="P78" s="49" t="s">
        <v>324</v>
      </c>
    </row>
    <row r="79" spans="1:29" ht="94.5" x14ac:dyDescent="0.25">
      <c r="A79" s="49" t="s">
        <v>850</v>
      </c>
      <c r="B79" s="49" t="s">
        <v>417</v>
      </c>
      <c r="C79" s="49" t="s">
        <v>283</v>
      </c>
      <c r="D79" s="49" t="s">
        <v>436</v>
      </c>
      <c r="E79" s="49" t="s">
        <v>563</v>
      </c>
      <c r="F79" s="49" t="s">
        <v>562</v>
      </c>
      <c r="G79" s="49" t="s">
        <v>324</v>
      </c>
      <c r="H79" s="55">
        <v>3500</v>
      </c>
      <c r="I79" s="55">
        <v>2000</v>
      </c>
      <c r="J79" s="55">
        <v>1000</v>
      </c>
      <c r="K79" s="49" t="s">
        <v>421</v>
      </c>
      <c r="L79" s="49" t="s">
        <v>327</v>
      </c>
      <c r="M79" s="49" t="s">
        <v>324</v>
      </c>
      <c r="N79" s="49"/>
      <c r="O79" s="49" t="s">
        <v>531</v>
      </c>
      <c r="P79" s="49" t="s">
        <v>324</v>
      </c>
    </row>
    <row r="80" spans="1:29" ht="126" x14ac:dyDescent="0.3">
      <c r="A80" s="49" t="s">
        <v>417</v>
      </c>
      <c r="B80" s="49" t="s">
        <v>417</v>
      </c>
      <c r="C80" s="49" t="s">
        <v>288</v>
      </c>
      <c r="D80" s="49" t="s">
        <v>438</v>
      </c>
      <c r="E80" s="49" t="s">
        <v>565</v>
      </c>
      <c r="F80" s="49" t="s">
        <v>566</v>
      </c>
      <c r="G80" s="49" t="s">
        <v>324</v>
      </c>
      <c r="H80" s="55">
        <v>2500</v>
      </c>
      <c r="I80" s="55">
        <v>0</v>
      </c>
      <c r="J80" s="55">
        <v>2500</v>
      </c>
      <c r="K80" s="49" t="s">
        <v>324</v>
      </c>
      <c r="L80" s="49" t="s">
        <v>324</v>
      </c>
      <c r="M80" s="49" t="s">
        <v>324</v>
      </c>
      <c r="N80" s="49"/>
      <c r="O80" s="49" t="s">
        <v>480</v>
      </c>
      <c r="P80" s="49" t="s">
        <v>324</v>
      </c>
      <c r="Q80" s="13"/>
      <c r="R80" s="13"/>
      <c r="S80" s="13"/>
      <c r="T80" s="13"/>
      <c r="U80" s="13"/>
    </row>
    <row r="81" spans="1:16" ht="63" x14ac:dyDescent="0.25">
      <c r="A81" s="49" t="s">
        <v>417</v>
      </c>
      <c r="B81" s="49" t="s">
        <v>417</v>
      </c>
      <c r="C81" s="49" t="s">
        <v>288</v>
      </c>
      <c r="D81" s="49" t="s">
        <v>881</v>
      </c>
      <c r="E81" s="49" t="s">
        <v>476</v>
      </c>
      <c r="F81" s="49" t="s">
        <v>553</v>
      </c>
      <c r="G81" s="49" t="s">
        <v>327</v>
      </c>
      <c r="H81" s="55">
        <v>3000</v>
      </c>
      <c r="I81" s="55">
        <v>0</v>
      </c>
      <c r="J81" s="55">
        <v>3000</v>
      </c>
      <c r="K81" s="49" t="s">
        <v>554</v>
      </c>
      <c r="L81" s="49" t="s">
        <v>327</v>
      </c>
      <c r="M81" s="49" t="s">
        <v>327</v>
      </c>
      <c r="N81" s="49"/>
      <c r="O81" s="49" t="s">
        <v>476</v>
      </c>
      <c r="P81" s="49" t="s">
        <v>508</v>
      </c>
    </row>
    <row r="82" spans="1:16" ht="78.75" x14ac:dyDescent="0.25">
      <c r="A82" s="49" t="s">
        <v>850</v>
      </c>
      <c r="B82" s="49" t="s">
        <v>417</v>
      </c>
      <c r="C82" s="49" t="s">
        <v>288</v>
      </c>
      <c r="D82" s="49" t="s">
        <v>439</v>
      </c>
      <c r="E82" s="49" t="s">
        <v>464</v>
      </c>
      <c r="F82" s="49" t="s">
        <v>562</v>
      </c>
      <c r="G82" s="49" t="s">
        <v>327</v>
      </c>
      <c r="H82" s="55">
        <v>8880</v>
      </c>
      <c r="I82" s="55">
        <v>2520</v>
      </c>
      <c r="J82" s="55">
        <v>3540</v>
      </c>
      <c r="K82" s="49" t="s">
        <v>417</v>
      </c>
      <c r="L82" s="49" t="s">
        <v>327</v>
      </c>
      <c r="M82" s="49" t="s">
        <v>327</v>
      </c>
      <c r="N82" s="49"/>
      <c r="O82" s="49" t="s">
        <v>481</v>
      </c>
      <c r="P82" s="49" t="s">
        <v>324</v>
      </c>
    </row>
    <row r="83" spans="1:16" ht="78.75" x14ac:dyDescent="0.25">
      <c r="A83" s="45" t="s">
        <v>819</v>
      </c>
      <c r="B83" s="45"/>
      <c r="C83" s="45"/>
      <c r="D83" s="45" t="s">
        <v>818</v>
      </c>
      <c r="E83" s="45"/>
      <c r="F83" s="45"/>
      <c r="G83" s="45" t="s">
        <v>284</v>
      </c>
      <c r="H83" s="54" t="s">
        <v>285</v>
      </c>
      <c r="I83" s="54" t="s">
        <v>224</v>
      </c>
      <c r="J83" s="54" t="s">
        <v>225</v>
      </c>
      <c r="K83" s="45"/>
      <c r="L83" s="45"/>
      <c r="M83" s="45"/>
      <c r="N83" s="45"/>
      <c r="O83" s="45"/>
      <c r="P83" s="45"/>
    </row>
    <row r="84" spans="1:16" ht="31.5" x14ac:dyDescent="0.25">
      <c r="A84" s="46" t="s">
        <v>820</v>
      </c>
      <c r="B84" s="45"/>
      <c r="C84" s="45"/>
      <c r="D84" s="46">
        <f>COUNTA(D75:D82)</f>
        <v>8</v>
      </c>
      <c r="E84" s="45"/>
      <c r="F84" s="45"/>
      <c r="G84" s="46">
        <f>COUNTIF(G75:G82,"ano")</f>
        <v>4</v>
      </c>
      <c r="H84" s="47">
        <f>SUM(H75:H82)</f>
        <v>50500</v>
      </c>
      <c r="I84" s="47">
        <f>SUM(I75:I82)</f>
        <v>15300</v>
      </c>
      <c r="J84" s="47">
        <f>SUM(J75:J82)</f>
        <v>24960</v>
      </c>
      <c r="K84" s="45"/>
      <c r="L84" s="45"/>
      <c r="M84" s="45"/>
      <c r="N84" s="45"/>
      <c r="O84" s="45"/>
      <c r="P84" s="45"/>
    </row>
    <row r="85" spans="1:16" x14ac:dyDescent="0.25">
      <c r="A85" s="60"/>
      <c r="B85" s="60"/>
      <c r="C85" s="60"/>
      <c r="D85" s="60"/>
      <c r="E85" s="60"/>
      <c r="F85" s="60"/>
      <c r="G85" s="60"/>
      <c r="H85" s="60"/>
      <c r="I85" s="60"/>
      <c r="J85" s="60"/>
      <c r="K85" s="60"/>
      <c r="L85" s="60"/>
      <c r="M85" s="60"/>
      <c r="N85" s="60"/>
      <c r="O85" s="60"/>
      <c r="P85" s="60"/>
    </row>
    <row r="86" spans="1:16" ht="15.75" x14ac:dyDescent="0.25">
      <c r="A86" s="56"/>
      <c r="B86" s="56"/>
      <c r="C86" s="56"/>
      <c r="D86" s="56"/>
      <c r="E86" s="56"/>
      <c r="F86" s="56"/>
      <c r="G86" s="56"/>
      <c r="H86" s="56"/>
      <c r="I86" s="56"/>
      <c r="J86" s="56"/>
      <c r="K86" s="56"/>
      <c r="L86" s="56"/>
      <c r="M86" s="56"/>
      <c r="N86" s="56"/>
      <c r="O86" s="56"/>
      <c r="P86" s="56"/>
    </row>
    <row r="87" spans="1:16" ht="94.5" x14ac:dyDescent="0.25">
      <c r="A87" s="48" t="s">
        <v>372</v>
      </c>
      <c r="B87" s="48" t="s">
        <v>370</v>
      </c>
      <c r="C87" s="48" t="s">
        <v>394</v>
      </c>
      <c r="D87" s="48" t="s">
        <v>221</v>
      </c>
      <c r="E87" s="48" t="s">
        <v>222</v>
      </c>
      <c r="F87" s="48" t="s">
        <v>223</v>
      </c>
      <c r="G87" s="48" t="s">
        <v>284</v>
      </c>
      <c r="H87" s="48" t="s">
        <v>285</v>
      </c>
      <c r="I87" s="48" t="s">
        <v>224</v>
      </c>
      <c r="J87" s="48" t="s">
        <v>225</v>
      </c>
      <c r="K87" s="48" t="s">
        <v>226</v>
      </c>
      <c r="L87" s="48" t="s">
        <v>286</v>
      </c>
      <c r="M87" s="48" t="s">
        <v>287</v>
      </c>
      <c r="N87" s="48" t="s">
        <v>892</v>
      </c>
      <c r="O87" s="48" t="s">
        <v>293</v>
      </c>
      <c r="P87" s="48" t="s">
        <v>295</v>
      </c>
    </row>
    <row r="88" spans="1:16" ht="47.25" x14ac:dyDescent="0.25">
      <c r="A88" s="49" t="s">
        <v>855</v>
      </c>
      <c r="B88" s="49" t="s">
        <v>645</v>
      </c>
      <c r="C88" s="49" t="s">
        <v>283</v>
      </c>
      <c r="D88" s="49" t="s">
        <v>440</v>
      </c>
      <c r="E88" s="49" t="s">
        <v>465</v>
      </c>
      <c r="F88" s="49" t="s">
        <v>498</v>
      </c>
      <c r="G88" s="49" t="s">
        <v>569</v>
      </c>
      <c r="H88" s="55">
        <v>5000</v>
      </c>
      <c r="I88" s="55">
        <v>2500</v>
      </c>
      <c r="J88" s="55">
        <v>2500</v>
      </c>
      <c r="K88" s="49" t="s">
        <v>327</v>
      </c>
      <c r="L88" s="49" t="s">
        <v>327</v>
      </c>
      <c r="M88" s="49" t="s">
        <v>569</v>
      </c>
      <c r="N88" s="49" t="s">
        <v>738</v>
      </c>
      <c r="O88" s="49" t="s">
        <v>482</v>
      </c>
      <c r="P88" s="49" t="s">
        <v>391</v>
      </c>
    </row>
    <row r="89" spans="1:16" ht="78.75" x14ac:dyDescent="0.25">
      <c r="A89" s="49" t="s">
        <v>522</v>
      </c>
      <c r="B89" s="49" t="s">
        <v>645</v>
      </c>
      <c r="C89" s="49" t="s">
        <v>283</v>
      </c>
      <c r="D89" s="49" t="s">
        <v>441</v>
      </c>
      <c r="E89" s="49" t="s">
        <v>466</v>
      </c>
      <c r="F89" s="52">
        <v>42887</v>
      </c>
      <c r="G89" s="49" t="s">
        <v>327</v>
      </c>
      <c r="H89" s="55">
        <v>1500</v>
      </c>
      <c r="I89" s="55">
        <v>500</v>
      </c>
      <c r="J89" s="55">
        <v>0</v>
      </c>
      <c r="K89" s="49" t="s">
        <v>327</v>
      </c>
      <c r="L89" s="49" t="s">
        <v>327</v>
      </c>
      <c r="M89" s="49" t="s">
        <v>327</v>
      </c>
      <c r="N89" s="49" t="s">
        <v>518</v>
      </c>
      <c r="O89" s="49" t="s">
        <v>857</v>
      </c>
      <c r="P89" s="49" t="s">
        <v>724</v>
      </c>
    </row>
    <row r="90" spans="1:16" ht="63" x14ac:dyDescent="0.25">
      <c r="A90" s="49" t="s">
        <v>522</v>
      </c>
      <c r="B90" s="49" t="s">
        <v>645</v>
      </c>
      <c r="C90" s="49" t="s">
        <v>283</v>
      </c>
      <c r="D90" s="49" t="s">
        <v>570</v>
      </c>
      <c r="E90" s="49" t="s">
        <v>466</v>
      </c>
      <c r="F90" s="64">
        <v>42887</v>
      </c>
      <c r="G90" s="49" t="s">
        <v>327</v>
      </c>
      <c r="H90" s="55">
        <v>900</v>
      </c>
      <c r="I90" s="55">
        <v>300</v>
      </c>
      <c r="J90" s="55">
        <v>0</v>
      </c>
      <c r="K90" s="49" t="s">
        <v>547</v>
      </c>
      <c r="L90" s="49" t="s">
        <v>327</v>
      </c>
      <c r="M90" s="49" t="s">
        <v>569</v>
      </c>
      <c r="N90" s="49" t="s">
        <v>739</v>
      </c>
      <c r="O90" s="49" t="s">
        <v>856</v>
      </c>
      <c r="P90" s="49" t="s">
        <v>725</v>
      </c>
    </row>
    <row r="91" spans="1:16" ht="126" x14ac:dyDescent="0.25">
      <c r="A91" s="49" t="s">
        <v>522</v>
      </c>
      <c r="B91" s="49" t="s">
        <v>645</v>
      </c>
      <c r="C91" s="49" t="s">
        <v>283</v>
      </c>
      <c r="D91" s="49" t="s">
        <v>442</v>
      </c>
      <c r="E91" s="49" t="s">
        <v>467</v>
      </c>
      <c r="F91" s="52">
        <v>43374</v>
      </c>
      <c r="G91" s="49" t="s">
        <v>327</v>
      </c>
      <c r="H91" s="55">
        <v>6600</v>
      </c>
      <c r="I91" s="55">
        <v>400</v>
      </c>
      <c r="J91" s="55">
        <v>1000</v>
      </c>
      <c r="K91" s="49" t="s">
        <v>327</v>
      </c>
      <c r="L91" s="49" t="s">
        <v>327</v>
      </c>
      <c r="M91" s="49" t="s">
        <v>327</v>
      </c>
      <c r="N91" s="49" t="s">
        <v>858</v>
      </c>
      <c r="O91" s="49" t="s">
        <v>535</v>
      </c>
      <c r="P91" s="49"/>
    </row>
    <row r="92" spans="1:16" ht="94.5" x14ac:dyDescent="0.25">
      <c r="A92" s="49" t="s">
        <v>424</v>
      </c>
      <c r="B92" s="49" t="s">
        <v>645</v>
      </c>
      <c r="C92" s="49" t="s">
        <v>283</v>
      </c>
      <c r="D92" s="49" t="s">
        <v>572</v>
      </c>
      <c r="E92" s="49" t="s">
        <v>573</v>
      </c>
      <c r="F92" s="49" t="s">
        <v>574</v>
      </c>
      <c r="G92" s="49" t="s">
        <v>327</v>
      </c>
      <c r="H92" s="55">
        <v>2290</v>
      </c>
      <c r="I92" s="55">
        <v>597</v>
      </c>
      <c r="J92" s="55">
        <v>120</v>
      </c>
      <c r="K92" s="49" t="s">
        <v>327</v>
      </c>
      <c r="L92" s="49" t="s">
        <v>327</v>
      </c>
      <c r="M92" s="49" t="s">
        <v>327</v>
      </c>
      <c r="N92" s="49" t="s">
        <v>741</v>
      </c>
      <c r="O92" s="49" t="s">
        <v>525</v>
      </c>
      <c r="P92" s="49"/>
    </row>
    <row r="93" spans="1:16" ht="299.25" x14ac:dyDescent="0.25">
      <c r="A93" s="49" t="s">
        <v>745</v>
      </c>
      <c r="B93" s="49" t="s">
        <v>645</v>
      </c>
      <c r="C93" s="49" t="s">
        <v>283</v>
      </c>
      <c r="D93" s="49" t="s">
        <v>746</v>
      </c>
      <c r="E93" s="49" t="s">
        <v>747</v>
      </c>
      <c r="F93" s="52" t="s">
        <v>748</v>
      </c>
      <c r="G93" s="49" t="s">
        <v>327</v>
      </c>
      <c r="H93" s="55">
        <v>65310</v>
      </c>
      <c r="I93" s="55">
        <v>14110</v>
      </c>
      <c r="J93" s="55">
        <v>29200</v>
      </c>
      <c r="K93" s="49" t="s">
        <v>324</v>
      </c>
      <c r="L93" s="49" t="s">
        <v>324</v>
      </c>
      <c r="M93" s="49" t="s">
        <v>324</v>
      </c>
      <c r="N93" s="49"/>
      <c r="O93" s="49" t="s">
        <v>821</v>
      </c>
      <c r="P93" s="49" t="s">
        <v>749</v>
      </c>
    </row>
    <row r="94" spans="1:16" ht="78.75" x14ac:dyDescent="0.25">
      <c r="A94" s="45" t="s">
        <v>819</v>
      </c>
      <c r="B94" s="45"/>
      <c r="C94" s="45"/>
      <c r="D94" s="45" t="s">
        <v>818</v>
      </c>
      <c r="E94" s="45"/>
      <c r="F94" s="45"/>
      <c r="G94" s="45" t="s">
        <v>823</v>
      </c>
      <c r="H94" s="54" t="s">
        <v>285</v>
      </c>
      <c r="I94" s="54" t="s">
        <v>224</v>
      </c>
      <c r="J94" s="54" t="s">
        <v>225</v>
      </c>
      <c r="K94" s="45"/>
      <c r="L94" s="45"/>
      <c r="M94" s="45"/>
      <c r="N94" s="45"/>
      <c r="O94" s="45"/>
      <c r="P94" s="45"/>
    </row>
    <row r="95" spans="1:16" ht="31.5" x14ac:dyDescent="0.25">
      <c r="A95" s="46" t="s">
        <v>822</v>
      </c>
      <c r="B95" s="45"/>
      <c r="C95" s="45"/>
      <c r="D95" s="46">
        <f>COUNTA(D88:D93)</f>
        <v>6</v>
      </c>
      <c r="E95" s="45"/>
      <c r="F95" s="45"/>
      <c r="G95" s="46">
        <f>COUNTIF(G88:G93,"ano")</f>
        <v>5</v>
      </c>
      <c r="H95" s="47">
        <f>SUM(H88:H93)</f>
        <v>81600</v>
      </c>
      <c r="I95" s="47">
        <f t="shared" ref="I95:J95" si="0">SUM(I88:I93)</f>
        <v>18407</v>
      </c>
      <c r="J95" s="47">
        <f t="shared" si="0"/>
        <v>32820</v>
      </c>
      <c r="K95" s="45"/>
      <c r="L95" s="45"/>
      <c r="M95" s="45"/>
      <c r="N95" s="45"/>
      <c r="O95" s="45"/>
      <c r="P95" s="45"/>
    </row>
    <row r="96" spans="1:16" ht="15.75" x14ac:dyDescent="0.25">
      <c r="A96" s="56"/>
      <c r="B96" s="56"/>
      <c r="C96" s="56"/>
      <c r="D96" s="56"/>
      <c r="E96" s="56"/>
      <c r="F96" s="56"/>
      <c r="G96" s="56"/>
      <c r="H96" s="56"/>
      <c r="I96" s="56"/>
      <c r="J96" s="56"/>
      <c r="K96" s="56"/>
      <c r="L96" s="56"/>
      <c r="M96" s="56"/>
      <c r="N96" s="56"/>
      <c r="O96" s="56"/>
      <c r="P96" s="56"/>
    </row>
    <row r="97" spans="1:16" ht="15.75" x14ac:dyDescent="0.25">
      <c r="A97" s="56"/>
      <c r="B97" s="56"/>
      <c r="C97" s="56"/>
      <c r="D97" s="56"/>
      <c r="E97" s="56"/>
      <c r="F97" s="56"/>
      <c r="G97" s="56"/>
      <c r="H97" s="56"/>
      <c r="I97" s="56"/>
      <c r="J97" s="56"/>
      <c r="K97" s="56"/>
      <c r="L97" s="56"/>
      <c r="M97" s="56"/>
      <c r="N97" s="56"/>
      <c r="O97" s="56"/>
      <c r="P97" s="56"/>
    </row>
    <row r="98" spans="1:16" ht="94.5" x14ac:dyDescent="0.25">
      <c r="A98" s="48" t="s">
        <v>372</v>
      </c>
      <c r="B98" s="48" t="s">
        <v>370</v>
      </c>
      <c r="C98" s="48" t="s">
        <v>394</v>
      </c>
      <c r="D98" s="48" t="s">
        <v>221</v>
      </c>
      <c r="E98" s="48" t="s">
        <v>222</v>
      </c>
      <c r="F98" s="48" t="s">
        <v>223</v>
      </c>
      <c r="G98" s="48" t="s">
        <v>284</v>
      </c>
      <c r="H98" s="48" t="s">
        <v>285</v>
      </c>
      <c r="I98" s="48" t="s">
        <v>224</v>
      </c>
      <c r="J98" s="48" t="s">
        <v>225</v>
      </c>
      <c r="K98" s="48" t="s">
        <v>226</v>
      </c>
      <c r="L98" s="48" t="s">
        <v>286</v>
      </c>
      <c r="M98" s="48" t="s">
        <v>287</v>
      </c>
      <c r="N98" s="48" t="s">
        <v>892</v>
      </c>
      <c r="O98" s="48" t="s">
        <v>293</v>
      </c>
      <c r="P98" s="48" t="s">
        <v>295</v>
      </c>
    </row>
    <row r="99" spans="1:16" ht="189" x14ac:dyDescent="0.25">
      <c r="A99" s="49" t="s">
        <v>575</v>
      </c>
      <c r="B99" s="49" t="s">
        <v>575</v>
      </c>
      <c r="C99" s="49" t="s">
        <v>283</v>
      </c>
      <c r="D99" s="49" t="s">
        <v>646</v>
      </c>
      <c r="E99" s="49" t="s">
        <v>697</v>
      </c>
      <c r="F99" s="52" t="s">
        <v>576</v>
      </c>
      <c r="G99" s="49"/>
      <c r="H99" s="55"/>
      <c r="I99" s="55"/>
      <c r="J99" s="55"/>
      <c r="K99" s="49" t="s">
        <v>327</v>
      </c>
      <c r="L99" s="49" t="s">
        <v>327</v>
      </c>
      <c r="M99" s="49" t="s">
        <v>327</v>
      </c>
      <c r="N99" s="49"/>
      <c r="O99" s="49"/>
      <c r="P99" s="49"/>
    </row>
    <row r="100" spans="1:16" ht="63" x14ac:dyDescent="0.25">
      <c r="A100" s="49" t="s">
        <v>575</v>
      </c>
      <c r="B100" s="49" t="s">
        <v>575</v>
      </c>
      <c r="C100" s="49" t="s">
        <v>283</v>
      </c>
      <c r="D100" s="49" t="s">
        <v>647</v>
      </c>
      <c r="E100" s="49" t="s">
        <v>648</v>
      </c>
      <c r="F100" s="52">
        <v>43401</v>
      </c>
      <c r="G100" s="49"/>
      <c r="H100" s="55"/>
      <c r="I100" s="55"/>
      <c r="J100" s="55"/>
      <c r="K100" s="49" t="s">
        <v>327</v>
      </c>
      <c r="L100" s="49" t="s">
        <v>327</v>
      </c>
      <c r="M100" s="49" t="s">
        <v>327</v>
      </c>
      <c r="N100" s="49"/>
      <c r="O100" s="49"/>
      <c r="P100" s="49"/>
    </row>
    <row r="101" spans="1:16" ht="63" x14ac:dyDescent="0.25">
      <c r="A101" s="49" t="s">
        <v>575</v>
      </c>
      <c r="B101" s="49" t="s">
        <v>575</v>
      </c>
      <c r="C101" s="49" t="s">
        <v>283</v>
      </c>
      <c r="D101" s="49" t="s">
        <v>649</v>
      </c>
      <c r="E101" s="49" t="s">
        <v>650</v>
      </c>
      <c r="F101" s="52">
        <v>43401</v>
      </c>
      <c r="G101" s="49"/>
      <c r="H101" s="55"/>
      <c r="I101" s="55"/>
      <c r="J101" s="55"/>
      <c r="K101" s="49" t="s">
        <v>327</v>
      </c>
      <c r="L101" s="49" t="s">
        <v>327</v>
      </c>
      <c r="M101" s="49" t="s">
        <v>327</v>
      </c>
      <c r="N101" s="49"/>
      <c r="O101" s="49"/>
      <c r="P101" s="49"/>
    </row>
    <row r="102" spans="1:16" ht="78.75" x14ac:dyDescent="0.25">
      <c r="A102" s="49" t="s">
        <v>575</v>
      </c>
      <c r="B102" s="49" t="s">
        <v>575</v>
      </c>
      <c r="C102" s="49" t="s">
        <v>283</v>
      </c>
      <c r="D102" s="49" t="s">
        <v>651</v>
      </c>
      <c r="E102" s="49" t="s">
        <v>652</v>
      </c>
      <c r="F102" s="52">
        <v>43374</v>
      </c>
      <c r="G102" s="49"/>
      <c r="H102" s="55"/>
      <c r="I102" s="55"/>
      <c r="J102" s="55"/>
      <c r="K102" s="49" t="s">
        <v>324</v>
      </c>
      <c r="L102" s="49" t="s">
        <v>327</v>
      </c>
      <c r="M102" s="49" t="s">
        <v>327</v>
      </c>
      <c r="N102" s="49"/>
      <c r="O102" s="49"/>
      <c r="P102" s="49"/>
    </row>
    <row r="103" spans="1:16" ht="31.5" x14ac:dyDescent="0.25">
      <c r="A103" s="49" t="s">
        <v>575</v>
      </c>
      <c r="B103" s="49" t="s">
        <v>575</v>
      </c>
      <c r="C103" s="49" t="s">
        <v>283</v>
      </c>
      <c r="D103" s="49" t="s">
        <v>653</v>
      </c>
      <c r="E103" s="49" t="s">
        <v>654</v>
      </c>
      <c r="F103" s="52">
        <v>43401</v>
      </c>
      <c r="G103" s="49"/>
      <c r="H103" s="55"/>
      <c r="I103" s="55"/>
      <c r="J103" s="55"/>
      <c r="K103" s="49" t="s">
        <v>324</v>
      </c>
      <c r="L103" s="49" t="s">
        <v>327</v>
      </c>
      <c r="M103" s="49" t="s">
        <v>327</v>
      </c>
      <c r="N103" s="49"/>
      <c r="O103" s="49"/>
      <c r="P103" s="49"/>
    </row>
    <row r="104" spans="1:16" ht="110.25" x14ac:dyDescent="0.25">
      <c r="A104" s="49" t="s">
        <v>575</v>
      </c>
      <c r="B104" s="49" t="s">
        <v>575</v>
      </c>
      <c r="C104" s="49" t="s">
        <v>283</v>
      </c>
      <c r="D104" s="49" t="s">
        <v>655</v>
      </c>
      <c r="E104" s="49" t="s">
        <v>656</v>
      </c>
      <c r="F104" s="52">
        <v>43374</v>
      </c>
      <c r="G104" s="49"/>
      <c r="H104" s="55"/>
      <c r="I104" s="55"/>
      <c r="J104" s="55"/>
      <c r="K104" s="49" t="s">
        <v>324</v>
      </c>
      <c r="L104" s="49" t="s">
        <v>327</v>
      </c>
      <c r="M104" s="49" t="s">
        <v>327</v>
      </c>
      <c r="N104" s="49"/>
      <c r="O104" s="49"/>
      <c r="P104" s="49"/>
    </row>
    <row r="105" spans="1:16" ht="126" x14ac:dyDescent="0.25">
      <c r="A105" s="49" t="s">
        <v>698</v>
      </c>
      <c r="B105" s="49" t="s">
        <v>575</v>
      </c>
      <c r="C105" s="49" t="s">
        <v>283</v>
      </c>
      <c r="D105" s="49" t="s">
        <v>657</v>
      </c>
      <c r="E105" s="49" t="s">
        <v>696</v>
      </c>
      <c r="F105" s="52" t="s">
        <v>577</v>
      </c>
      <c r="G105" s="49"/>
      <c r="H105" s="55"/>
      <c r="I105" s="55"/>
      <c r="J105" s="55"/>
      <c r="K105" s="49" t="s">
        <v>327</v>
      </c>
      <c r="L105" s="49" t="s">
        <v>327</v>
      </c>
      <c r="M105" s="49" t="s">
        <v>327</v>
      </c>
      <c r="N105" s="49"/>
      <c r="O105" s="49"/>
      <c r="P105" s="49"/>
    </row>
    <row r="106" spans="1:16" ht="252" x14ac:dyDescent="0.25">
      <c r="A106" s="49" t="s">
        <v>698</v>
      </c>
      <c r="B106" s="49" t="s">
        <v>575</v>
      </c>
      <c r="C106" s="49" t="s">
        <v>283</v>
      </c>
      <c r="D106" s="49" t="s">
        <v>658</v>
      </c>
      <c r="E106" s="49" t="s">
        <v>699</v>
      </c>
      <c r="F106" s="52"/>
      <c r="G106" s="49" t="s">
        <v>327</v>
      </c>
      <c r="H106" s="55"/>
      <c r="I106" s="55"/>
      <c r="J106" s="55"/>
      <c r="K106" s="49" t="s">
        <v>327</v>
      </c>
      <c r="L106" s="49" t="s">
        <v>327</v>
      </c>
      <c r="M106" s="49" t="s">
        <v>327</v>
      </c>
      <c r="N106" s="49"/>
      <c r="O106" s="49"/>
      <c r="P106" s="49"/>
    </row>
    <row r="107" spans="1:16" ht="110.25" x14ac:dyDescent="0.25">
      <c r="A107" s="49" t="s">
        <v>700</v>
      </c>
      <c r="B107" s="49" t="s">
        <v>575</v>
      </c>
      <c r="C107" s="49" t="s">
        <v>283</v>
      </c>
      <c r="D107" s="49" t="s">
        <v>663</v>
      </c>
      <c r="E107" s="49" t="s">
        <v>701</v>
      </c>
      <c r="F107" s="52" t="s">
        <v>492</v>
      </c>
      <c r="G107" s="49"/>
      <c r="H107" s="55"/>
      <c r="I107" s="55"/>
      <c r="J107" s="55"/>
      <c r="K107" s="49" t="s">
        <v>327</v>
      </c>
      <c r="L107" s="49" t="s">
        <v>324</v>
      </c>
      <c r="M107" s="49" t="s">
        <v>324</v>
      </c>
      <c r="N107" s="49"/>
      <c r="O107" s="49"/>
      <c r="P107" s="49"/>
    </row>
    <row r="108" spans="1:16" ht="31.5" x14ac:dyDescent="0.25">
      <c r="A108" s="49" t="s">
        <v>575</v>
      </c>
      <c r="B108" s="49" t="s">
        <v>575</v>
      </c>
      <c r="C108" s="49" t="s">
        <v>283</v>
      </c>
      <c r="D108" s="49" t="s">
        <v>659</v>
      </c>
      <c r="E108" s="49"/>
      <c r="F108" s="52" t="s">
        <v>492</v>
      </c>
      <c r="G108" s="49"/>
      <c r="H108" s="55"/>
      <c r="I108" s="55"/>
      <c r="J108" s="55"/>
      <c r="K108" s="49" t="s">
        <v>327</v>
      </c>
      <c r="L108" s="49" t="s">
        <v>324</v>
      </c>
      <c r="M108" s="49" t="s">
        <v>324</v>
      </c>
      <c r="N108" s="49"/>
      <c r="O108" s="49"/>
      <c r="P108" s="49"/>
    </row>
    <row r="109" spans="1:16" ht="78.75" x14ac:dyDescent="0.25">
      <c r="A109" s="49" t="s">
        <v>703</v>
      </c>
      <c r="B109" s="49" t="s">
        <v>575</v>
      </c>
      <c r="C109" s="49" t="s">
        <v>283</v>
      </c>
      <c r="D109" s="49" t="s">
        <v>660</v>
      </c>
      <c r="E109" s="49" t="s">
        <v>702</v>
      </c>
      <c r="F109" s="52" t="s">
        <v>492</v>
      </c>
      <c r="G109" s="49"/>
      <c r="H109" s="55"/>
      <c r="I109" s="55"/>
      <c r="J109" s="55"/>
      <c r="K109" s="49" t="s">
        <v>327</v>
      </c>
      <c r="L109" s="49" t="s">
        <v>327</v>
      </c>
      <c r="M109" s="49" t="s">
        <v>327</v>
      </c>
      <c r="N109" s="49"/>
      <c r="O109" s="49"/>
      <c r="P109" s="49"/>
    </row>
    <row r="110" spans="1:16" ht="110.25" x14ac:dyDescent="0.25">
      <c r="A110" s="49" t="s">
        <v>661</v>
      </c>
      <c r="B110" s="49" t="s">
        <v>575</v>
      </c>
      <c r="C110" s="49" t="s">
        <v>283</v>
      </c>
      <c r="D110" s="49" t="s">
        <v>662</v>
      </c>
      <c r="E110" s="49" t="s">
        <v>578</v>
      </c>
      <c r="F110" s="52">
        <v>43407</v>
      </c>
      <c r="G110" s="49" t="s">
        <v>327</v>
      </c>
      <c r="H110" s="55"/>
      <c r="I110" s="55"/>
      <c r="J110" s="55"/>
      <c r="K110" s="49" t="s">
        <v>327</v>
      </c>
      <c r="L110" s="49" t="s">
        <v>327</v>
      </c>
      <c r="M110" s="49"/>
      <c r="N110" s="49"/>
      <c r="O110" s="49"/>
      <c r="P110" s="49"/>
    </row>
    <row r="111" spans="1:16" ht="94.5" x14ac:dyDescent="0.25">
      <c r="A111" s="49" t="s">
        <v>664</v>
      </c>
      <c r="B111" s="49" t="s">
        <v>575</v>
      </c>
      <c r="C111" s="49" t="s">
        <v>283</v>
      </c>
      <c r="D111" s="49" t="s">
        <v>579</v>
      </c>
      <c r="E111" s="49" t="s">
        <v>580</v>
      </c>
      <c r="F111" s="52">
        <v>43401</v>
      </c>
      <c r="G111" s="49"/>
      <c r="H111" s="55"/>
      <c r="I111" s="55"/>
      <c r="J111" s="55"/>
      <c r="K111" s="49" t="s">
        <v>327</v>
      </c>
      <c r="L111" s="49" t="s">
        <v>327</v>
      </c>
      <c r="M111" s="49"/>
      <c r="N111" s="49"/>
      <c r="O111" s="49"/>
      <c r="P111" s="49"/>
    </row>
    <row r="112" spans="1:16" ht="78.75" x14ac:dyDescent="0.25">
      <c r="A112" s="49" t="s">
        <v>665</v>
      </c>
      <c r="B112" s="49" t="s">
        <v>575</v>
      </c>
      <c r="C112" s="49" t="s">
        <v>283</v>
      </c>
      <c r="D112" s="49" t="s">
        <v>666</v>
      </c>
      <c r="E112" s="49" t="s">
        <v>581</v>
      </c>
      <c r="F112" s="52">
        <v>43401</v>
      </c>
      <c r="G112" s="49"/>
      <c r="H112" s="55"/>
      <c r="I112" s="55"/>
      <c r="J112" s="55"/>
      <c r="K112" s="49" t="s">
        <v>327</v>
      </c>
      <c r="L112" s="49" t="s">
        <v>327</v>
      </c>
      <c r="M112" s="49"/>
      <c r="N112" s="49"/>
      <c r="O112" s="49"/>
      <c r="P112" s="49"/>
    </row>
    <row r="113" spans="1:16" ht="78.75" x14ac:dyDescent="0.25">
      <c r="A113" s="49" t="s">
        <v>667</v>
      </c>
      <c r="B113" s="49" t="s">
        <v>575</v>
      </c>
      <c r="C113" s="49" t="s">
        <v>283</v>
      </c>
      <c r="D113" s="49" t="s">
        <v>668</v>
      </c>
      <c r="E113" s="49" t="s">
        <v>582</v>
      </c>
      <c r="F113" s="52">
        <v>43414</v>
      </c>
      <c r="G113" s="49"/>
      <c r="H113" s="55"/>
      <c r="I113" s="55"/>
      <c r="J113" s="55"/>
      <c r="K113" s="49"/>
      <c r="L113" s="49"/>
      <c r="M113" s="49"/>
      <c r="N113" s="49"/>
      <c r="O113" s="49"/>
      <c r="P113" s="49"/>
    </row>
    <row r="114" spans="1:16" ht="110.25" x14ac:dyDescent="0.25">
      <c r="A114" s="49" t="s">
        <v>583</v>
      </c>
      <c r="B114" s="49" t="s">
        <v>575</v>
      </c>
      <c r="C114" s="49" t="s">
        <v>283</v>
      </c>
      <c r="D114" s="49" t="s">
        <v>669</v>
      </c>
      <c r="E114" s="49" t="s">
        <v>584</v>
      </c>
      <c r="F114" s="52">
        <v>43435</v>
      </c>
      <c r="G114" s="49"/>
      <c r="H114" s="55"/>
      <c r="I114" s="55"/>
      <c r="J114" s="55"/>
      <c r="K114" s="49" t="s">
        <v>327</v>
      </c>
      <c r="L114" s="49" t="s">
        <v>327</v>
      </c>
      <c r="M114" s="49"/>
      <c r="N114" s="49"/>
      <c r="O114" s="49"/>
      <c r="P114" s="49"/>
    </row>
    <row r="115" spans="1:16" ht="110.25" x14ac:dyDescent="0.25">
      <c r="A115" s="49" t="s">
        <v>585</v>
      </c>
      <c r="B115" s="49" t="s">
        <v>575</v>
      </c>
      <c r="C115" s="49" t="s">
        <v>283</v>
      </c>
      <c r="D115" s="49" t="s">
        <v>670</v>
      </c>
      <c r="E115" s="49" t="s">
        <v>586</v>
      </c>
      <c r="F115" s="52" t="s">
        <v>587</v>
      </c>
      <c r="G115" s="49"/>
      <c r="H115" s="55"/>
      <c r="I115" s="55"/>
      <c r="J115" s="55"/>
      <c r="K115" s="49" t="s">
        <v>327</v>
      </c>
      <c r="L115" s="49" t="s">
        <v>327</v>
      </c>
      <c r="M115" s="49" t="s">
        <v>327</v>
      </c>
      <c r="N115" s="49"/>
      <c r="O115" s="49"/>
      <c r="P115" s="49"/>
    </row>
    <row r="116" spans="1:16" ht="110.25" x14ac:dyDescent="0.25">
      <c r="A116" s="49" t="s">
        <v>585</v>
      </c>
      <c r="B116" s="49" t="s">
        <v>575</v>
      </c>
      <c r="C116" s="49" t="s">
        <v>283</v>
      </c>
      <c r="D116" s="49" t="s">
        <v>671</v>
      </c>
      <c r="E116" s="49" t="s">
        <v>588</v>
      </c>
      <c r="F116" s="52" t="s">
        <v>589</v>
      </c>
      <c r="G116" s="49"/>
      <c r="H116" s="55"/>
      <c r="I116" s="55"/>
      <c r="J116" s="55"/>
      <c r="K116" s="49" t="s">
        <v>327</v>
      </c>
      <c r="L116" s="49" t="s">
        <v>327</v>
      </c>
      <c r="M116" s="49" t="s">
        <v>327</v>
      </c>
      <c r="N116" s="49"/>
      <c r="O116" s="49"/>
      <c r="P116" s="49"/>
    </row>
    <row r="117" spans="1:16" ht="94.5" x14ac:dyDescent="0.25">
      <c r="A117" s="49" t="s">
        <v>585</v>
      </c>
      <c r="B117" s="49" t="s">
        <v>575</v>
      </c>
      <c r="C117" s="49" t="s">
        <v>283</v>
      </c>
      <c r="D117" s="49" t="s">
        <v>672</v>
      </c>
      <c r="E117" s="49" t="s">
        <v>590</v>
      </c>
      <c r="F117" s="52" t="s">
        <v>591</v>
      </c>
      <c r="G117" s="49"/>
      <c r="H117" s="55"/>
      <c r="I117" s="55"/>
      <c r="J117" s="55"/>
      <c r="K117" s="49" t="s">
        <v>327</v>
      </c>
      <c r="L117" s="49" t="s">
        <v>327</v>
      </c>
      <c r="M117" s="49" t="s">
        <v>327</v>
      </c>
      <c r="N117" s="49"/>
      <c r="O117" s="49"/>
      <c r="P117" s="49"/>
    </row>
    <row r="118" spans="1:16" ht="110.25" x14ac:dyDescent="0.25">
      <c r="A118" s="49" t="s">
        <v>585</v>
      </c>
      <c r="B118" s="49" t="s">
        <v>575</v>
      </c>
      <c r="C118" s="49" t="s">
        <v>283</v>
      </c>
      <c r="D118" s="49" t="s">
        <v>673</v>
      </c>
      <c r="E118" s="49" t="s">
        <v>592</v>
      </c>
      <c r="F118" s="52" t="s">
        <v>593</v>
      </c>
      <c r="G118" s="49"/>
      <c r="H118" s="55"/>
      <c r="I118" s="55"/>
      <c r="J118" s="55"/>
      <c r="K118" s="49" t="s">
        <v>327</v>
      </c>
      <c r="L118" s="49" t="s">
        <v>327</v>
      </c>
      <c r="M118" s="49" t="s">
        <v>327</v>
      </c>
      <c r="N118" s="49"/>
      <c r="O118" s="49"/>
      <c r="P118" s="49"/>
    </row>
    <row r="119" spans="1:16" ht="110.25" x14ac:dyDescent="0.25">
      <c r="A119" s="49" t="s">
        <v>585</v>
      </c>
      <c r="B119" s="49" t="s">
        <v>575</v>
      </c>
      <c r="C119" s="49" t="s">
        <v>283</v>
      </c>
      <c r="D119" s="49" t="s">
        <v>674</v>
      </c>
      <c r="E119" s="49" t="s">
        <v>594</v>
      </c>
      <c r="F119" s="52" t="s">
        <v>595</v>
      </c>
      <c r="G119" s="49"/>
      <c r="H119" s="55"/>
      <c r="I119" s="55"/>
      <c r="J119" s="55"/>
      <c r="K119" s="49" t="s">
        <v>327</v>
      </c>
      <c r="L119" s="49" t="s">
        <v>327</v>
      </c>
      <c r="M119" s="49" t="s">
        <v>327</v>
      </c>
      <c r="N119" s="49"/>
      <c r="O119" s="49"/>
      <c r="P119" s="49"/>
    </row>
    <row r="120" spans="1:16" ht="63" x14ac:dyDescent="0.25">
      <c r="A120" s="49" t="s">
        <v>585</v>
      </c>
      <c r="B120" s="49" t="s">
        <v>575</v>
      </c>
      <c r="C120" s="49" t="s">
        <v>283</v>
      </c>
      <c r="D120" s="49" t="s">
        <v>675</v>
      </c>
      <c r="E120" s="49" t="s">
        <v>596</v>
      </c>
      <c r="F120" s="52" t="s">
        <v>597</v>
      </c>
      <c r="G120" s="49"/>
      <c r="H120" s="55"/>
      <c r="I120" s="55"/>
      <c r="J120" s="55"/>
      <c r="K120" s="49" t="s">
        <v>327</v>
      </c>
      <c r="L120" s="49" t="s">
        <v>327</v>
      </c>
      <c r="M120" s="49" t="s">
        <v>327</v>
      </c>
      <c r="N120" s="49"/>
      <c r="O120" s="49"/>
      <c r="P120" s="49"/>
    </row>
    <row r="121" spans="1:16" ht="63" x14ac:dyDescent="0.25">
      <c r="A121" s="49" t="s">
        <v>585</v>
      </c>
      <c r="B121" s="49" t="s">
        <v>575</v>
      </c>
      <c r="C121" s="49" t="s">
        <v>283</v>
      </c>
      <c r="D121" s="49" t="s">
        <v>676</v>
      </c>
      <c r="E121" s="49" t="s">
        <v>598</v>
      </c>
      <c r="F121" s="52" t="s">
        <v>599</v>
      </c>
      <c r="G121" s="49"/>
      <c r="H121" s="55"/>
      <c r="I121" s="55"/>
      <c r="J121" s="55"/>
      <c r="K121" s="49" t="s">
        <v>327</v>
      </c>
      <c r="L121" s="49" t="s">
        <v>327</v>
      </c>
      <c r="M121" s="49"/>
      <c r="N121" s="49"/>
      <c r="O121" s="49"/>
      <c r="P121" s="49"/>
    </row>
    <row r="122" spans="1:16" ht="78.75" x14ac:dyDescent="0.25">
      <c r="A122" s="49" t="s">
        <v>583</v>
      </c>
      <c r="B122" s="49" t="s">
        <v>575</v>
      </c>
      <c r="C122" s="49" t="s">
        <v>283</v>
      </c>
      <c r="D122" s="49" t="s">
        <v>677</v>
      </c>
      <c r="E122" s="49" t="s">
        <v>600</v>
      </c>
      <c r="F122" s="52">
        <v>43405</v>
      </c>
      <c r="G122" s="49"/>
      <c r="H122" s="55"/>
      <c r="I122" s="55"/>
      <c r="J122" s="55"/>
      <c r="K122" s="49"/>
      <c r="L122" s="49"/>
      <c r="M122" s="49"/>
      <c r="N122" s="49"/>
      <c r="O122" s="49"/>
      <c r="P122" s="49"/>
    </row>
    <row r="123" spans="1:16" ht="204.75" x14ac:dyDescent="0.25">
      <c r="A123" s="49" t="s">
        <v>583</v>
      </c>
      <c r="B123" s="49" t="s">
        <v>575</v>
      </c>
      <c r="C123" s="49" t="s">
        <v>283</v>
      </c>
      <c r="D123" s="49" t="s">
        <v>601</v>
      </c>
      <c r="E123" s="49" t="s">
        <v>602</v>
      </c>
      <c r="F123" s="52">
        <v>43435</v>
      </c>
      <c r="G123" s="49"/>
      <c r="H123" s="55"/>
      <c r="I123" s="55"/>
      <c r="J123" s="55"/>
      <c r="K123" s="49" t="s">
        <v>327</v>
      </c>
      <c r="L123" s="49" t="s">
        <v>327</v>
      </c>
      <c r="M123" s="49"/>
      <c r="N123" s="49"/>
      <c r="O123" s="49"/>
      <c r="P123" s="49"/>
    </row>
    <row r="124" spans="1:16" ht="78.75" x14ac:dyDescent="0.25">
      <c r="A124" s="49" t="s">
        <v>583</v>
      </c>
      <c r="B124" s="49" t="s">
        <v>575</v>
      </c>
      <c r="C124" s="49" t="s">
        <v>283</v>
      </c>
      <c r="D124" s="49" t="s">
        <v>678</v>
      </c>
      <c r="E124" s="49" t="s">
        <v>603</v>
      </c>
      <c r="F124" s="52">
        <v>43435</v>
      </c>
      <c r="G124" s="49"/>
      <c r="H124" s="55"/>
      <c r="I124" s="55"/>
      <c r="J124" s="55"/>
      <c r="K124" s="49" t="s">
        <v>327</v>
      </c>
      <c r="L124" s="49" t="s">
        <v>327</v>
      </c>
      <c r="M124" s="49"/>
      <c r="N124" s="49"/>
      <c r="O124" s="49"/>
      <c r="P124" s="49"/>
    </row>
    <row r="125" spans="1:16" ht="78.75" x14ac:dyDescent="0.25">
      <c r="A125" s="49" t="s">
        <v>583</v>
      </c>
      <c r="B125" s="49" t="s">
        <v>575</v>
      </c>
      <c r="C125" s="49" t="s">
        <v>283</v>
      </c>
      <c r="D125" s="49" t="s">
        <v>679</v>
      </c>
      <c r="E125" s="49" t="s">
        <v>604</v>
      </c>
      <c r="F125" s="52">
        <v>43374</v>
      </c>
      <c r="G125" s="49" t="s">
        <v>327</v>
      </c>
      <c r="H125" s="55"/>
      <c r="I125" s="55"/>
      <c r="J125" s="55"/>
      <c r="K125" s="49" t="s">
        <v>327</v>
      </c>
      <c r="L125" s="49" t="s">
        <v>327</v>
      </c>
      <c r="M125" s="49"/>
      <c r="N125" s="49"/>
      <c r="O125" s="49"/>
      <c r="P125" s="49"/>
    </row>
    <row r="126" spans="1:16" ht="31.5" x14ac:dyDescent="0.25">
      <c r="A126" s="49" t="s">
        <v>585</v>
      </c>
      <c r="B126" s="49" t="s">
        <v>575</v>
      </c>
      <c r="C126" s="49" t="s">
        <v>283</v>
      </c>
      <c r="D126" s="49" t="s">
        <v>680</v>
      </c>
      <c r="E126" s="49" t="s">
        <v>605</v>
      </c>
      <c r="F126" s="52">
        <v>43166</v>
      </c>
      <c r="G126" s="49"/>
      <c r="H126" s="55"/>
      <c r="I126" s="55"/>
      <c r="J126" s="55"/>
      <c r="K126" s="49" t="s">
        <v>327</v>
      </c>
      <c r="L126" s="49" t="s">
        <v>327</v>
      </c>
      <c r="M126" s="49"/>
      <c r="N126" s="49"/>
      <c r="O126" s="49"/>
      <c r="P126" s="49"/>
    </row>
    <row r="127" spans="1:16" ht="31.5" x14ac:dyDescent="0.25">
      <c r="A127" s="49" t="s">
        <v>585</v>
      </c>
      <c r="B127" s="49" t="s">
        <v>575</v>
      </c>
      <c r="C127" s="49" t="s">
        <v>283</v>
      </c>
      <c r="D127" s="49" t="s">
        <v>606</v>
      </c>
      <c r="E127" s="49" t="s">
        <v>607</v>
      </c>
      <c r="F127" s="52">
        <v>43223</v>
      </c>
      <c r="G127" s="49"/>
      <c r="H127" s="55"/>
      <c r="I127" s="55"/>
      <c r="J127" s="55"/>
      <c r="K127" s="49" t="s">
        <v>327</v>
      </c>
      <c r="L127" s="49" t="s">
        <v>327</v>
      </c>
      <c r="M127" s="49"/>
      <c r="N127" s="49"/>
      <c r="O127" s="49"/>
      <c r="P127" s="49"/>
    </row>
    <row r="128" spans="1:16" ht="94.5" x14ac:dyDescent="0.25">
      <c r="A128" s="49" t="s">
        <v>585</v>
      </c>
      <c r="B128" s="49" t="s">
        <v>575</v>
      </c>
      <c r="C128" s="49" t="s">
        <v>283</v>
      </c>
      <c r="D128" s="49" t="s">
        <v>681</v>
      </c>
      <c r="E128" s="49" t="s">
        <v>608</v>
      </c>
      <c r="F128" s="52">
        <v>43168</v>
      </c>
      <c r="G128" s="49"/>
      <c r="H128" s="55"/>
      <c r="I128" s="55"/>
      <c r="J128" s="55"/>
      <c r="K128" s="49" t="s">
        <v>327</v>
      </c>
      <c r="L128" s="49" t="s">
        <v>327</v>
      </c>
      <c r="M128" s="49"/>
      <c r="N128" s="49"/>
      <c r="O128" s="49"/>
      <c r="P128" s="49"/>
    </row>
    <row r="129" spans="1:16" ht="78.75" x14ac:dyDescent="0.25">
      <c r="A129" s="49" t="s">
        <v>585</v>
      </c>
      <c r="B129" s="49" t="s">
        <v>575</v>
      </c>
      <c r="C129" s="49" t="s">
        <v>283</v>
      </c>
      <c r="D129" s="49" t="s">
        <v>682</v>
      </c>
      <c r="E129" s="49" t="s">
        <v>609</v>
      </c>
      <c r="F129" s="52"/>
      <c r="G129" s="49"/>
      <c r="H129" s="55"/>
      <c r="I129" s="55"/>
      <c r="J129" s="55"/>
      <c r="K129" s="49" t="s">
        <v>327</v>
      </c>
      <c r="L129" s="49"/>
      <c r="M129" s="49"/>
      <c r="N129" s="49"/>
      <c r="O129" s="49"/>
      <c r="P129" s="49"/>
    </row>
    <row r="130" spans="1:16" ht="78.75" x14ac:dyDescent="0.25">
      <c r="A130" s="49" t="s">
        <v>585</v>
      </c>
      <c r="B130" s="49" t="s">
        <v>575</v>
      </c>
      <c r="C130" s="49" t="s">
        <v>283</v>
      </c>
      <c r="D130" s="49" t="s">
        <v>683</v>
      </c>
      <c r="E130" s="49" t="s">
        <v>610</v>
      </c>
      <c r="F130" s="52">
        <v>43247</v>
      </c>
      <c r="G130" s="49"/>
      <c r="H130" s="55"/>
      <c r="I130" s="55"/>
      <c r="J130" s="55"/>
      <c r="K130" s="49" t="s">
        <v>327</v>
      </c>
      <c r="L130" s="49" t="s">
        <v>327</v>
      </c>
      <c r="M130" s="49"/>
      <c r="N130" s="49"/>
      <c r="O130" s="49"/>
      <c r="P130" s="49"/>
    </row>
    <row r="131" spans="1:16" ht="63" x14ac:dyDescent="0.25">
      <c r="A131" s="49" t="s">
        <v>585</v>
      </c>
      <c r="B131" s="49" t="s">
        <v>575</v>
      </c>
      <c r="C131" s="49" t="s">
        <v>283</v>
      </c>
      <c r="D131" s="49" t="s">
        <v>684</v>
      </c>
      <c r="E131" s="49" t="s">
        <v>611</v>
      </c>
      <c r="F131" s="52">
        <v>43281</v>
      </c>
      <c r="G131" s="49"/>
      <c r="H131" s="55"/>
      <c r="I131" s="55"/>
      <c r="J131" s="55"/>
      <c r="K131" s="49" t="s">
        <v>327</v>
      </c>
      <c r="L131" s="49" t="s">
        <v>327</v>
      </c>
      <c r="M131" s="49"/>
      <c r="N131" s="49"/>
      <c r="O131" s="49"/>
      <c r="P131" s="49"/>
    </row>
    <row r="132" spans="1:16" ht="78.75" x14ac:dyDescent="0.25">
      <c r="A132" s="49" t="s">
        <v>585</v>
      </c>
      <c r="B132" s="49" t="s">
        <v>575</v>
      </c>
      <c r="C132" s="49" t="s">
        <v>283</v>
      </c>
      <c r="D132" s="49" t="s">
        <v>685</v>
      </c>
      <c r="E132" s="49" t="s">
        <v>612</v>
      </c>
      <c r="F132" s="52">
        <v>43364</v>
      </c>
      <c r="G132" s="49"/>
      <c r="H132" s="55"/>
      <c r="I132" s="55"/>
      <c r="J132" s="55"/>
      <c r="K132" s="49" t="s">
        <v>327</v>
      </c>
      <c r="L132" s="49" t="s">
        <v>327</v>
      </c>
      <c r="M132" s="49"/>
      <c r="N132" s="49"/>
      <c r="O132" s="49"/>
      <c r="P132" s="49"/>
    </row>
    <row r="133" spans="1:16" ht="47.25" x14ac:dyDescent="0.25">
      <c r="A133" s="49" t="s">
        <v>585</v>
      </c>
      <c r="B133" s="49" t="s">
        <v>575</v>
      </c>
      <c r="C133" s="49" t="s">
        <v>283</v>
      </c>
      <c r="D133" s="49" t="s">
        <v>686</v>
      </c>
      <c r="E133" s="49" t="s">
        <v>613</v>
      </c>
      <c r="F133" s="52">
        <v>43396</v>
      </c>
      <c r="G133" s="49"/>
      <c r="H133" s="55"/>
      <c r="I133" s="55"/>
      <c r="J133" s="55"/>
      <c r="K133" s="49" t="s">
        <v>327</v>
      </c>
      <c r="L133" s="49"/>
      <c r="M133" s="49"/>
      <c r="N133" s="49"/>
      <c r="O133" s="49"/>
      <c r="P133" s="49"/>
    </row>
    <row r="134" spans="1:16" ht="78.75" x14ac:dyDescent="0.25">
      <c r="A134" s="49" t="s">
        <v>585</v>
      </c>
      <c r="B134" s="49" t="s">
        <v>575</v>
      </c>
      <c r="C134" s="49" t="s">
        <v>283</v>
      </c>
      <c r="D134" s="49" t="s">
        <v>687</v>
      </c>
      <c r="E134" s="49" t="s">
        <v>614</v>
      </c>
      <c r="F134" s="52">
        <v>43401</v>
      </c>
      <c r="G134" s="49" t="s">
        <v>327</v>
      </c>
      <c r="H134" s="55"/>
      <c r="I134" s="55"/>
      <c r="J134" s="55"/>
      <c r="K134" s="49" t="s">
        <v>327</v>
      </c>
      <c r="L134" s="49" t="s">
        <v>327</v>
      </c>
      <c r="M134" s="49"/>
      <c r="N134" s="49"/>
      <c r="O134" s="49"/>
      <c r="P134" s="49"/>
    </row>
    <row r="135" spans="1:16" ht="47.25" x14ac:dyDescent="0.25">
      <c r="A135" s="49" t="s">
        <v>585</v>
      </c>
      <c r="B135" s="49" t="s">
        <v>575</v>
      </c>
      <c r="C135" s="49" t="s">
        <v>283</v>
      </c>
      <c r="D135" s="49" t="s">
        <v>688</v>
      </c>
      <c r="E135" s="49" t="s">
        <v>615</v>
      </c>
      <c r="F135" s="52">
        <v>43404</v>
      </c>
      <c r="G135" s="49"/>
      <c r="H135" s="55"/>
      <c r="I135" s="55"/>
      <c r="J135" s="55"/>
      <c r="K135" s="49" t="s">
        <v>327</v>
      </c>
      <c r="L135" s="49"/>
      <c r="M135" s="49"/>
      <c r="N135" s="49"/>
      <c r="O135" s="49"/>
      <c r="P135" s="49"/>
    </row>
    <row r="136" spans="1:16" ht="63" x14ac:dyDescent="0.25">
      <c r="A136" s="49" t="s">
        <v>585</v>
      </c>
      <c r="B136" s="49" t="s">
        <v>575</v>
      </c>
      <c r="C136" s="49" t="s">
        <v>283</v>
      </c>
      <c r="D136" s="49" t="s">
        <v>689</v>
      </c>
      <c r="E136" s="49" t="s">
        <v>616</v>
      </c>
      <c r="F136" s="52">
        <v>43415</v>
      </c>
      <c r="G136" s="49"/>
      <c r="H136" s="55"/>
      <c r="I136" s="55"/>
      <c r="J136" s="55"/>
      <c r="K136" s="49" t="s">
        <v>327</v>
      </c>
      <c r="L136" s="49" t="s">
        <v>327</v>
      </c>
      <c r="M136" s="49" t="s">
        <v>327</v>
      </c>
      <c r="N136" s="49"/>
      <c r="O136" s="49"/>
      <c r="P136" s="49"/>
    </row>
    <row r="137" spans="1:16" ht="63" x14ac:dyDescent="0.25">
      <c r="A137" s="49" t="s">
        <v>585</v>
      </c>
      <c r="B137" s="49" t="s">
        <v>575</v>
      </c>
      <c r="C137" s="49" t="s">
        <v>283</v>
      </c>
      <c r="D137" s="49" t="s">
        <v>690</v>
      </c>
      <c r="E137" s="49" t="s">
        <v>617</v>
      </c>
      <c r="F137" s="52">
        <v>43160</v>
      </c>
      <c r="G137" s="49"/>
      <c r="H137" s="55"/>
      <c r="I137" s="55"/>
      <c r="J137" s="55"/>
      <c r="K137" s="49" t="s">
        <v>327</v>
      </c>
      <c r="L137" s="49" t="s">
        <v>327</v>
      </c>
      <c r="M137" s="49" t="s">
        <v>327</v>
      </c>
      <c r="N137" s="49"/>
      <c r="O137" s="49"/>
      <c r="P137" s="49"/>
    </row>
    <row r="138" spans="1:16" ht="63" x14ac:dyDescent="0.25">
      <c r="A138" s="49" t="s">
        <v>585</v>
      </c>
      <c r="B138" s="49" t="s">
        <v>575</v>
      </c>
      <c r="C138" s="49" t="s">
        <v>283</v>
      </c>
      <c r="D138" s="49" t="s">
        <v>691</v>
      </c>
      <c r="E138" s="49" t="s">
        <v>618</v>
      </c>
      <c r="F138" s="52">
        <v>43374</v>
      </c>
      <c r="G138" s="49"/>
      <c r="H138" s="55"/>
      <c r="I138" s="55"/>
      <c r="J138" s="55"/>
      <c r="K138" s="49" t="s">
        <v>327</v>
      </c>
      <c r="L138" s="49" t="s">
        <v>327</v>
      </c>
      <c r="M138" s="49"/>
      <c r="N138" s="49"/>
      <c r="O138" s="49"/>
      <c r="P138" s="49"/>
    </row>
    <row r="139" spans="1:16" ht="63" x14ac:dyDescent="0.25">
      <c r="A139" s="49" t="s">
        <v>585</v>
      </c>
      <c r="B139" s="49" t="s">
        <v>575</v>
      </c>
      <c r="C139" s="49" t="s">
        <v>283</v>
      </c>
      <c r="D139" s="49" t="s">
        <v>692</v>
      </c>
      <c r="E139" s="49" t="s">
        <v>619</v>
      </c>
      <c r="F139" s="52">
        <v>43437</v>
      </c>
      <c r="G139" s="49"/>
      <c r="H139" s="55"/>
      <c r="I139" s="55"/>
      <c r="J139" s="55"/>
      <c r="K139" s="49" t="s">
        <v>327</v>
      </c>
      <c r="L139" s="49" t="s">
        <v>327</v>
      </c>
      <c r="M139" s="49"/>
      <c r="N139" s="49"/>
      <c r="O139" s="49"/>
      <c r="P139" s="49"/>
    </row>
    <row r="140" spans="1:16" ht="78.75" x14ac:dyDescent="0.25">
      <c r="A140" s="49" t="s">
        <v>585</v>
      </c>
      <c r="B140" s="49" t="s">
        <v>575</v>
      </c>
      <c r="C140" s="49" t="s">
        <v>283</v>
      </c>
      <c r="D140" s="49" t="s">
        <v>693</v>
      </c>
      <c r="E140" s="49" t="s">
        <v>620</v>
      </c>
      <c r="F140" s="52">
        <v>43374</v>
      </c>
      <c r="G140" s="49"/>
      <c r="H140" s="55"/>
      <c r="I140" s="55"/>
      <c r="J140" s="55"/>
      <c r="K140" s="49"/>
      <c r="L140" s="49"/>
      <c r="M140" s="49"/>
      <c r="N140" s="49"/>
      <c r="O140" s="49"/>
      <c r="P140" s="49"/>
    </row>
    <row r="141" spans="1:16" ht="73.5" customHeight="1" x14ac:dyDescent="0.25">
      <c r="A141" s="49" t="s">
        <v>585</v>
      </c>
      <c r="B141" s="49" t="s">
        <v>575</v>
      </c>
      <c r="C141" s="49" t="s">
        <v>283</v>
      </c>
      <c r="D141" s="49" t="s">
        <v>694</v>
      </c>
      <c r="E141" s="49" t="s">
        <v>621</v>
      </c>
      <c r="F141" s="52">
        <v>43435</v>
      </c>
      <c r="G141" s="49"/>
      <c r="H141" s="55"/>
      <c r="I141" s="55"/>
      <c r="J141" s="55"/>
      <c r="K141" s="49"/>
      <c r="L141" s="49"/>
      <c r="M141" s="49"/>
      <c r="N141" s="49"/>
      <c r="O141" s="49"/>
      <c r="P141" s="49"/>
    </row>
    <row r="142" spans="1:16" ht="54.75" customHeight="1" x14ac:dyDescent="0.25">
      <c r="A142" s="49" t="s">
        <v>583</v>
      </c>
      <c r="B142" s="49" t="s">
        <v>575</v>
      </c>
      <c r="C142" s="49" t="s">
        <v>283</v>
      </c>
      <c r="D142" s="49" t="s">
        <v>622</v>
      </c>
      <c r="E142" s="49" t="s">
        <v>623</v>
      </c>
      <c r="F142" s="52">
        <v>43435</v>
      </c>
      <c r="G142" s="49"/>
      <c r="H142" s="55"/>
      <c r="I142" s="55"/>
      <c r="J142" s="55"/>
      <c r="K142" s="49" t="s">
        <v>327</v>
      </c>
      <c r="L142" s="49" t="s">
        <v>327</v>
      </c>
      <c r="M142" s="49"/>
      <c r="N142" s="49"/>
      <c r="O142" s="49"/>
      <c r="P142" s="49"/>
    </row>
    <row r="143" spans="1:16" ht="54.75" customHeight="1" x14ac:dyDescent="0.25">
      <c r="A143" s="49" t="s">
        <v>583</v>
      </c>
      <c r="B143" s="49" t="s">
        <v>575</v>
      </c>
      <c r="C143" s="49" t="s">
        <v>283</v>
      </c>
      <c r="D143" s="49" t="s">
        <v>624</v>
      </c>
      <c r="E143" s="49" t="s">
        <v>625</v>
      </c>
      <c r="F143" s="52">
        <v>43256</v>
      </c>
      <c r="G143" s="49"/>
      <c r="H143" s="55"/>
      <c r="I143" s="55"/>
      <c r="J143" s="55"/>
      <c r="K143" s="49" t="s">
        <v>327</v>
      </c>
      <c r="L143" s="49" t="s">
        <v>327</v>
      </c>
      <c r="M143" s="49"/>
      <c r="N143" s="49"/>
      <c r="O143" s="49"/>
      <c r="P143" s="49"/>
    </row>
    <row r="144" spans="1:16" ht="92.25" customHeight="1" x14ac:dyDescent="0.25">
      <c r="A144" s="49" t="s">
        <v>583</v>
      </c>
      <c r="B144" s="49" t="s">
        <v>575</v>
      </c>
      <c r="C144" s="49" t="s">
        <v>283</v>
      </c>
      <c r="D144" s="49" t="s">
        <v>695</v>
      </c>
      <c r="E144" s="49" t="s">
        <v>626</v>
      </c>
      <c r="F144" s="52">
        <v>43374</v>
      </c>
      <c r="G144" s="49"/>
      <c r="H144" s="55"/>
      <c r="I144" s="55"/>
      <c r="J144" s="55"/>
      <c r="K144" s="49"/>
      <c r="L144" s="49"/>
      <c r="M144" s="49"/>
      <c r="N144" s="49"/>
      <c r="O144" s="49"/>
      <c r="P144" s="49"/>
    </row>
    <row r="145" spans="1:16" ht="56.25" customHeight="1" x14ac:dyDescent="0.25">
      <c r="A145" s="45" t="s">
        <v>819</v>
      </c>
      <c r="B145" s="45"/>
      <c r="C145" s="45"/>
      <c r="D145" s="45" t="s">
        <v>818</v>
      </c>
      <c r="E145" s="45"/>
      <c r="F145" s="45"/>
      <c r="G145" s="45" t="s">
        <v>823</v>
      </c>
      <c r="H145" s="54" t="s">
        <v>285</v>
      </c>
      <c r="I145" s="54" t="s">
        <v>224</v>
      </c>
      <c r="J145" s="54" t="s">
        <v>225</v>
      </c>
      <c r="K145" s="45"/>
      <c r="L145" s="45"/>
      <c r="M145" s="45"/>
      <c r="N145" s="45"/>
      <c r="O145" s="45"/>
      <c r="P145" s="45"/>
    </row>
    <row r="146" spans="1:16" ht="15.75" x14ac:dyDescent="0.25">
      <c r="A146" s="46" t="s">
        <v>824</v>
      </c>
      <c r="B146" s="45"/>
      <c r="C146" s="45"/>
      <c r="D146" s="46">
        <f>COUNTA(D99:D144)</f>
        <v>46</v>
      </c>
      <c r="E146" s="45"/>
      <c r="F146" s="45"/>
      <c r="G146" s="46">
        <f>COUNTIF(G99:G144,"ano")</f>
        <v>4</v>
      </c>
      <c r="H146" s="47">
        <f>SUM(H99:H144)</f>
        <v>0</v>
      </c>
      <c r="I146" s="47">
        <v>0</v>
      </c>
      <c r="J146" s="47">
        <v>0</v>
      </c>
      <c r="K146" s="45"/>
      <c r="L146" s="45"/>
      <c r="M146" s="45"/>
      <c r="N146" s="45"/>
      <c r="O146" s="45"/>
      <c r="P146" s="45"/>
    </row>
    <row r="147" spans="1:16" ht="15.75" x14ac:dyDescent="0.25">
      <c r="A147" s="56"/>
      <c r="B147" s="56"/>
      <c r="C147" s="56"/>
      <c r="D147" s="56"/>
      <c r="E147" s="56"/>
      <c r="F147" s="56"/>
      <c r="G147" s="56"/>
      <c r="H147" s="56"/>
      <c r="I147" s="56"/>
      <c r="J147" s="56"/>
      <c r="K147" s="56"/>
      <c r="L147" s="56"/>
      <c r="M147" s="56"/>
      <c r="N147" s="56"/>
      <c r="O147" s="56"/>
      <c r="P147" s="56"/>
    </row>
    <row r="148" spans="1:16" ht="15.75" x14ac:dyDescent="0.25">
      <c r="A148" s="56"/>
      <c r="B148" s="56"/>
      <c r="C148" s="56"/>
      <c r="D148" s="56"/>
      <c r="E148" s="56"/>
      <c r="F148" s="56"/>
      <c r="G148" s="56"/>
      <c r="H148" s="56"/>
      <c r="I148" s="56"/>
      <c r="J148" s="56"/>
      <c r="K148" s="56"/>
      <c r="L148" s="56"/>
      <c r="M148" s="56"/>
      <c r="N148" s="56"/>
      <c r="O148" s="56"/>
      <c r="P148" s="56"/>
    </row>
    <row r="149" spans="1:16" ht="94.5" x14ac:dyDescent="0.25">
      <c r="A149" s="48" t="s">
        <v>372</v>
      </c>
      <c r="B149" s="48" t="s">
        <v>370</v>
      </c>
      <c r="C149" s="48" t="s">
        <v>371</v>
      </c>
      <c r="D149" s="48" t="s">
        <v>221</v>
      </c>
      <c r="E149" s="48" t="s">
        <v>222</v>
      </c>
      <c r="F149" s="48" t="s">
        <v>223</v>
      </c>
      <c r="G149" s="48" t="s">
        <v>284</v>
      </c>
      <c r="H149" s="48" t="s">
        <v>285</v>
      </c>
      <c r="I149" s="48" t="s">
        <v>224</v>
      </c>
      <c r="J149" s="48" t="s">
        <v>225</v>
      </c>
      <c r="K149" s="48" t="s">
        <v>226</v>
      </c>
      <c r="L149" s="48" t="s">
        <v>286</v>
      </c>
      <c r="M149" s="48" t="s">
        <v>287</v>
      </c>
      <c r="N149" s="48" t="s">
        <v>892</v>
      </c>
      <c r="O149" s="48" t="s">
        <v>293</v>
      </c>
      <c r="P149" s="48" t="s">
        <v>295</v>
      </c>
    </row>
    <row r="150" spans="1:16" ht="47.25" x14ac:dyDescent="0.25">
      <c r="A150" s="49" t="s">
        <v>704</v>
      </c>
      <c r="B150" s="49" t="s">
        <v>707</v>
      </c>
      <c r="C150" s="49" t="s">
        <v>283</v>
      </c>
      <c r="D150" s="49" t="s">
        <v>443</v>
      </c>
      <c r="E150" s="49" t="s">
        <v>627</v>
      </c>
      <c r="F150" s="52">
        <v>43252</v>
      </c>
      <c r="G150" s="49" t="s">
        <v>343</v>
      </c>
      <c r="H150" s="55">
        <v>100</v>
      </c>
      <c r="I150" s="55" t="s">
        <v>343</v>
      </c>
      <c r="J150" s="55">
        <v>50</v>
      </c>
      <c r="K150" s="49" t="s">
        <v>343</v>
      </c>
      <c r="L150" s="49" t="s">
        <v>343</v>
      </c>
      <c r="M150" s="49" t="s">
        <v>343</v>
      </c>
      <c r="N150" s="49"/>
      <c r="O150" s="49" t="s">
        <v>485</v>
      </c>
      <c r="P150" s="49"/>
    </row>
    <row r="151" spans="1:16" ht="47.25" x14ac:dyDescent="0.25">
      <c r="A151" s="49" t="s">
        <v>704</v>
      </c>
      <c r="B151" s="49" t="s">
        <v>707</v>
      </c>
      <c r="C151" s="49" t="s">
        <v>283</v>
      </c>
      <c r="D151" s="49" t="s">
        <v>444</v>
      </c>
      <c r="E151" s="49" t="s">
        <v>628</v>
      </c>
      <c r="F151" s="52">
        <v>43374</v>
      </c>
      <c r="G151" s="49" t="s">
        <v>343</v>
      </c>
      <c r="H151" s="55">
        <v>50</v>
      </c>
      <c r="I151" s="55" t="s">
        <v>343</v>
      </c>
      <c r="J151" s="55">
        <v>30</v>
      </c>
      <c r="K151" s="49" t="s">
        <v>343</v>
      </c>
      <c r="L151" s="49" t="s">
        <v>343</v>
      </c>
      <c r="M151" s="49" t="s">
        <v>343</v>
      </c>
      <c r="N151" s="49"/>
      <c r="O151" s="49" t="s">
        <v>486</v>
      </c>
      <c r="P151" s="49"/>
    </row>
    <row r="152" spans="1:16" ht="31.5" x14ac:dyDescent="0.25">
      <c r="A152" s="49" t="s">
        <v>629</v>
      </c>
      <c r="B152" s="49" t="s">
        <v>707</v>
      </c>
      <c r="C152" s="49" t="s">
        <v>283</v>
      </c>
      <c r="D152" s="49" t="s">
        <v>445</v>
      </c>
      <c r="E152" s="49" t="s">
        <v>630</v>
      </c>
      <c r="F152" s="52" t="s">
        <v>631</v>
      </c>
      <c r="G152" s="49" t="s">
        <v>343</v>
      </c>
      <c r="H152" s="55">
        <v>200</v>
      </c>
      <c r="I152" s="55" t="s">
        <v>343</v>
      </c>
      <c r="J152" s="55" t="s">
        <v>343</v>
      </c>
      <c r="K152" s="49" t="s">
        <v>343</v>
      </c>
      <c r="L152" s="49" t="s">
        <v>343</v>
      </c>
      <c r="M152" s="49" t="s">
        <v>343</v>
      </c>
      <c r="N152" s="49"/>
      <c r="O152" s="49" t="s">
        <v>532</v>
      </c>
      <c r="P152" s="49"/>
    </row>
    <row r="153" spans="1:16" ht="63" x14ac:dyDescent="0.25">
      <c r="A153" s="49" t="s">
        <v>425</v>
      </c>
      <c r="B153" s="49" t="s">
        <v>707</v>
      </c>
      <c r="C153" s="49" t="s">
        <v>283</v>
      </c>
      <c r="D153" s="49" t="s">
        <v>447</v>
      </c>
      <c r="E153" s="49" t="s">
        <v>632</v>
      </c>
      <c r="F153" s="52" t="s">
        <v>705</v>
      </c>
      <c r="G153" s="49" t="s">
        <v>343</v>
      </c>
      <c r="H153" s="55">
        <v>3500</v>
      </c>
      <c r="I153" s="55">
        <v>0</v>
      </c>
      <c r="J153" s="55">
        <v>2500</v>
      </c>
      <c r="K153" s="49" t="s">
        <v>357</v>
      </c>
      <c r="L153" s="49" t="s">
        <v>343</v>
      </c>
      <c r="M153" s="49" t="s">
        <v>343</v>
      </c>
      <c r="N153" s="49"/>
      <c r="O153" s="49" t="s">
        <v>533</v>
      </c>
      <c r="P153" s="49"/>
    </row>
    <row r="154" spans="1:16" ht="47.25" x14ac:dyDescent="0.25">
      <c r="A154" s="49" t="s">
        <v>425</v>
      </c>
      <c r="B154" s="49" t="s">
        <v>707</v>
      </c>
      <c r="C154" s="49" t="s">
        <v>283</v>
      </c>
      <c r="D154" s="49" t="s">
        <v>448</v>
      </c>
      <c r="E154" s="49" t="s">
        <v>58</v>
      </c>
      <c r="F154" s="52" t="s">
        <v>636</v>
      </c>
      <c r="G154" s="49" t="s">
        <v>357</v>
      </c>
      <c r="H154" s="55">
        <v>6000</v>
      </c>
      <c r="I154" s="55">
        <v>0</v>
      </c>
      <c r="J154" s="55">
        <v>500</v>
      </c>
      <c r="K154" s="49" t="s">
        <v>357</v>
      </c>
      <c r="L154" s="49" t="s">
        <v>357</v>
      </c>
      <c r="M154" s="49" t="s">
        <v>357</v>
      </c>
      <c r="N154" s="49" t="s">
        <v>519</v>
      </c>
      <c r="O154" s="49" t="s">
        <v>500</v>
      </c>
      <c r="P154" s="49" t="s">
        <v>543</v>
      </c>
    </row>
    <row r="155" spans="1:16" ht="47.25" x14ac:dyDescent="0.25">
      <c r="A155" s="49" t="s">
        <v>425</v>
      </c>
      <c r="B155" s="49" t="s">
        <v>707</v>
      </c>
      <c r="C155" s="49" t="s">
        <v>283</v>
      </c>
      <c r="D155" s="49" t="s">
        <v>449</v>
      </c>
      <c r="E155" s="49" t="s">
        <v>634</v>
      </c>
      <c r="F155" s="52" t="s">
        <v>705</v>
      </c>
      <c r="G155" s="49" t="s">
        <v>343</v>
      </c>
      <c r="H155" s="55">
        <v>1000</v>
      </c>
      <c r="I155" s="55">
        <v>0</v>
      </c>
      <c r="J155" s="55">
        <v>600</v>
      </c>
      <c r="K155" s="49" t="s">
        <v>343</v>
      </c>
      <c r="L155" s="49" t="s">
        <v>343</v>
      </c>
      <c r="M155" s="49" t="s">
        <v>343</v>
      </c>
      <c r="N155" s="49"/>
      <c r="O155" s="49" t="s">
        <v>501</v>
      </c>
      <c r="P155" s="49"/>
    </row>
    <row r="156" spans="1:16" ht="78.75" x14ac:dyDescent="0.25">
      <c r="A156" s="49" t="s">
        <v>425</v>
      </c>
      <c r="B156" s="49" t="s">
        <v>707</v>
      </c>
      <c r="C156" s="49" t="s">
        <v>283</v>
      </c>
      <c r="D156" s="49" t="s">
        <v>706</v>
      </c>
      <c r="E156" s="49" t="s">
        <v>635</v>
      </c>
      <c r="F156" s="52" t="s">
        <v>636</v>
      </c>
      <c r="G156" s="49" t="s">
        <v>343</v>
      </c>
      <c r="H156" s="55">
        <v>8000</v>
      </c>
      <c r="I156" s="55">
        <v>0</v>
      </c>
      <c r="J156" s="55">
        <v>3000</v>
      </c>
      <c r="K156" s="49" t="s">
        <v>357</v>
      </c>
      <c r="L156" s="49" t="s">
        <v>343</v>
      </c>
      <c r="M156" s="49" t="s">
        <v>343</v>
      </c>
      <c r="N156" s="49"/>
      <c r="O156" s="49" t="s">
        <v>502</v>
      </c>
      <c r="P156" s="49"/>
    </row>
    <row r="157" spans="1:16" ht="47.25" x14ac:dyDescent="0.25">
      <c r="A157" s="49" t="s">
        <v>425</v>
      </c>
      <c r="B157" s="49" t="s">
        <v>707</v>
      </c>
      <c r="C157" s="49" t="s">
        <v>283</v>
      </c>
      <c r="D157" s="49" t="s">
        <v>450</v>
      </c>
      <c r="E157" s="49" t="s">
        <v>252</v>
      </c>
      <c r="F157" s="52" t="s">
        <v>633</v>
      </c>
      <c r="G157" s="49" t="s">
        <v>343</v>
      </c>
      <c r="H157" s="55">
        <v>800</v>
      </c>
      <c r="I157" s="55" t="s">
        <v>343</v>
      </c>
      <c r="J157" s="55">
        <v>800</v>
      </c>
      <c r="K157" s="49" t="s">
        <v>357</v>
      </c>
      <c r="L157" s="49" t="s">
        <v>343</v>
      </c>
      <c r="M157" s="49" t="s">
        <v>343</v>
      </c>
      <c r="N157" s="49"/>
      <c r="O157" s="49" t="s">
        <v>503</v>
      </c>
      <c r="P157" s="49"/>
    </row>
    <row r="158" spans="1:16" ht="47.25" x14ac:dyDescent="0.25">
      <c r="A158" s="49" t="s">
        <v>637</v>
      </c>
      <c r="B158" s="49" t="s">
        <v>707</v>
      </c>
      <c r="C158" s="49" t="s">
        <v>283</v>
      </c>
      <c r="D158" s="49" t="s">
        <v>451</v>
      </c>
      <c r="E158" s="49" t="s">
        <v>638</v>
      </c>
      <c r="F158" s="52">
        <v>43344</v>
      </c>
      <c r="G158" s="49" t="s">
        <v>343</v>
      </c>
      <c r="H158" s="55">
        <v>100</v>
      </c>
      <c r="I158" s="55" t="s">
        <v>343</v>
      </c>
      <c r="J158" s="55" t="s">
        <v>343</v>
      </c>
      <c r="K158" s="49" t="s">
        <v>357</v>
      </c>
      <c r="L158" s="49" t="s">
        <v>357</v>
      </c>
      <c r="M158" s="49" t="s">
        <v>343</v>
      </c>
      <c r="N158" s="49"/>
      <c r="O158" s="49" t="s">
        <v>488</v>
      </c>
      <c r="P158" s="49"/>
    </row>
    <row r="159" spans="1:16" ht="47.25" x14ac:dyDescent="0.25">
      <c r="A159" s="49" t="s">
        <v>708</v>
      </c>
      <c r="B159" s="49" t="s">
        <v>707</v>
      </c>
      <c r="C159" s="49" t="s">
        <v>283</v>
      </c>
      <c r="D159" s="49" t="s">
        <v>452</v>
      </c>
      <c r="E159" s="49" t="s">
        <v>639</v>
      </c>
      <c r="F159" s="52" t="s">
        <v>709</v>
      </c>
      <c r="G159" s="49" t="s">
        <v>343</v>
      </c>
      <c r="H159" s="55">
        <v>150</v>
      </c>
      <c r="I159" s="55" t="s">
        <v>343</v>
      </c>
      <c r="J159" s="55" t="s">
        <v>343</v>
      </c>
      <c r="K159" s="49" t="s">
        <v>357</v>
      </c>
      <c r="L159" s="49" t="s">
        <v>357</v>
      </c>
      <c r="M159" s="49" t="s">
        <v>343</v>
      </c>
      <c r="N159" s="49"/>
      <c r="O159" s="49" t="s">
        <v>489</v>
      </c>
      <c r="P159" s="49"/>
    </row>
    <row r="160" spans="1:16" ht="31.5" x14ac:dyDescent="0.25">
      <c r="A160" s="49" t="s">
        <v>629</v>
      </c>
      <c r="B160" s="49" t="s">
        <v>707</v>
      </c>
      <c r="C160" s="49" t="s">
        <v>289</v>
      </c>
      <c r="D160" s="49" t="s">
        <v>446</v>
      </c>
      <c r="E160" s="49" t="s">
        <v>478</v>
      </c>
      <c r="F160" s="52" t="s">
        <v>499</v>
      </c>
      <c r="G160" s="49" t="s">
        <v>343</v>
      </c>
      <c r="H160" s="55">
        <v>500</v>
      </c>
      <c r="I160" s="55" t="s">
        <v>343</v>
      </c>
      <c r="J160" s="55" t="s">
        <v>343</v>
      </c>
      <c r="K160" s="49" t="s">
        <v>357</v>
      </c>
      <c r="L160" s="49" t="s">
        <v>357</v>
      </c>
      <c r="M160" s="49" t="s">
        <v>343</v>
      </c>
      <c r="N160" s="49"/>
      <c r="O160" s="49" t="s">
        <v>487</v>
      </c>
      <c r="P160" s="49"/>
    </row>
    <row r="161" spans="1:16" ht="78.75" x14ac:dyDescent="0.25">
      <c r="A161" s="45" t="s">
        <v>819</v>
      </c>
      <c r="B161" s="45"/>
      <c r="C161" s="45"/>
      <c r="D161" s="45" t="s">
        <v>818</v>
      </c>
      <c r="E161" s="45"/>
      <c r="F161" s="45"/>
      <c r="G161" s="45" t="s">
        <v>823</v>
      </c>
      <c r="H161" s="54" t="s">
        <v>285</v>
      </c>
      <c r="I161" s="54" t="s">
        <v>224</v>
      </c>
      <c r="J161" s="54" t="s">
        <v>225</v>
      </c>
      <c r="K161" s="45"/>
      <c r="L161" s="45"/>
      <c r="M161" s="45"/>
      <c r="N161" s="45"/>
      <c r="O161" s="45"/>
      <c r="P161" s="45"/>
    </row>
    <row r="162" spans="1:16" ht="15.75" x14ac:dyDescent="0.25">
      <c r="A162" s="46" t="s">
        <v>825</v>
      </c>
      <c r="B162" s="45"/>
      <c r="C162" s="45"/>
      <c r="D162" s="46">
        <f>COUNTA(D150:D160)</f>
        <v>11</v>
      </c>
      <c r="E162" s="45"/>
      <c r="F162" s="45"/>
      <c r="G162" s="46">
        <f>COUNTIF(G150:G160,"ano")</f>
        <v>1</v>
      </c>
      <c r="H162" s="47">
        <f>SUM(H150:H160)</f>
        <v>20400</v>
      </c>
      <c r="I162" s="47">
        <f t="shared" ref="I162" si="1">SUM(I150:I160)</f>
        <v>0</v>
      </c>
      <c r="J162" s="47">
        <f>SUM(J150:J160)</f>
        <v>7480</v>
      </c>
      <c r="K162" s="45"/>
      <c r="L162" s="45"/>
      <c r="M162" s="45"/>
      <c r="N162" s="45"/>
      <c r="O162" s="45"/>
      <c r="P162" s="45"/>
    </row>
    <row r="163" spans="1:16" ht="15.75" x14ac:dyDescent="0.25">
      <c r="A163" s="56"/>
      <c r="B163" s="56"/>
      <c r="C163" s="56"/>
      <c r="D163" s="56"/>
      <c r="E163" s="56"/>
      <c r="F163" s="56"/>
      <c r="G163" s="56"/>
      <c r="H163" s="56"/>
      <c r="I163" s="56"/>
      <c r="J163" s="56"/>
      <c r="K163" s="56"/>
      <c r="L163" s="56"/>
      <c r="M163" s="56"/>
      <c r="N163" s="56"/>
      <c r="O163" s="56"/>
      <c r="P163" s="56"/>
    </row>
    <row r="164" spans="1:16" ht="15.75" x14ac:dyDescent="0.25">
      <c r="A164" s="56"/>
      <c r="B164" s="56"/>
      <c r="C164" s="56"/>
      <c r="D164" s="56"/>
      <c r="E164" s="56"/>
      <c r="F164" s="56"/>
      <c r="G164" s="56"/>
      <c r="H164" s="56"/>
      <c r="I164" s="56"/>
      <c r="J164" s="56"/>
      <c r="K164" s="56"/>
      <c r="L164" s="56"/>
      <c r="M164" s="56"/>
      <c r="N164" s="56"/>
      <c r="O164" s="56"/>
      <c r="P164" s="56"/>
    </row>
    <row r="165" spans="1:16" ht="94.5" x14ac:dyDescent="0.25">
      <c r="A165" s="48" t="s">
        <v>372</v>
      </c>
      <c r="B165" s="48" t="s">
        <v>370</v>
      </c>
      <c r="C165" s="48" t="s">
        <v>371</v>
      </c>
      <c r="D165" s="48" t="s">
        <v>221</v>
      </c>
      <c r="E165" s="48" t="s">
        <v>222</v>
      </c>
      <c r="F165" s="48" t="s">
        <v>223</v>
      </c>
      <c r="G165" s="48" t="s">
        <v>284</v>
      </c>
      <c r="H165" s="48" t="s">
        <v>285</v>
      </c>
      <c r="I165" s="48" t="s">
        <v>224</v>
      </c>
      <c r="J165" s="48" t="s">
        <v>225</v>
      </c>
      <c r="K165" s="48" t="s">
        <v>226</v>
      </c>
      <c r="L165" s="48" t="s">
        <v>286</v>
      </c>
      <c r="M165" s="48" t="s">
        <v>287</v>
      </c>
      <c r="N165" s="48" t="s">
        <v>892</v>
      </c>
      <c r="O165" s="48" t="s">
        <v>293</v>
      </c>
      <c r="P165" s="48" t="s">
        <v>295</v>
      </c>
    </row>
    <row r="166" spans="1:16" ht="15.75" x14ac:dyDescent="0.25">
      <c r="A166" s="49" t="s">
        <v>750</v>
      </c>
      <c r="B166" s="49" t="s">
        <v>640</v>
      </c>
      <c r="C166" s="49" t="s">
        <v>283</v>
      </c>
      <c r="D166" s="49" t="s">
        <v>751</v>
      </c>
      <c r="E166" s="49" t="s">
        <v>752</v>
      </c>
      <c r="F166" s="52" t="s">
        <v>401</v>
      </c>
      <c r="G166" s="49" t="s">
        <v>324</v>
      </c>
      <c r="H166" s="55">
        <v>200</v>
      </c>
      <c r="I166" s="55">
        <v>80</v>
      </c>
      <c r="J166" s="55">
        <v>120</v>
      </c>
      <c r="K166" s="49" t="s">
        <v>324</v>
      </c>
      <c r="L166" s="49" t="s">
        <v>324</v>
      </c>
      <c r="M166" s="49" t="s">
        <v>324</v>
      </c>
      <c r="N166" s="49"/>
      <c r="O166" s="49" t="s">
        <v>753</v>
      </c>
      <c r="P166" s="49"/>
    </row>
    <row r="167" spans="1:16" ht="31.5" x14ac:dyDescent="0.25">
      <c r="A167" s="49" t="s">
        <v>754</v>
      </c>
      <c r="B167" s="49" t="s">
        <v>640</v>
      </c>
      <c r="C167" s="49" t="s">
        <v>283</v>
      </c>
      <c r="D167" s="49" t="s">
        <v>755</v>
      </c>
      <c r="E167" s="49" t="s">
        <v>752</v>
      </c>
      <c r="F167" s="52" t="s">
        <v>756</v>
      </c>
      <c r="G167" s="49" t="s">
        <v>324</v>
      </c>
      <c r="H167" s="55">
        <v>150</v>
      </c>
      <c r="I167" s="55">
        <v>70</v>
      </c>
      <c r="J167" s="55">
        <v>80</v>
      </c>
      <c r="K167" s="49" t="s">
        <v>324</v>
      </c>
      <c r="L167" s="49" t="s">
        <v>324</v>
      </c>
      <c r="M167" s="49" t="s">
        <v>324</v>
      </c>
      <c r="N167" s="49"/>
      <c r="O167" s="49" t="s">
        <v>757</v>
      </c>
      <c r="P167" s="49"/>
    </row>
    <row r="168" spans="1:16" ht="47.25" x14ac:dyDescent="0.25">
      <c r="A168" s="49" t="s">
        <v>758</v>
      </c>
      <c r="B168" s="49" t="s">
        <v>640</v>
      </c>
      <c r="C168" s="49" t="s">
        <v>283</v>
      </c>
      <c r="D168" s="49" t="s">
        <v>759</v>
      </c>
      <c r="E168" s="49" t="s">
        <v>752</v>
      </c>
      <c r="F168" s="52" t="s">
        <v>760</v>
      </c>
      <c r="G168" s="49" t="s">
        <v>324</v>
      </c>
      <c r="H168" s="55">
        <v>300</v>
      </c>
      <c r="I168" s="55">
        <v>100</v>
      </c>
      <c r="J168" s="55">
        <v>200</v>
      </c>
      <c r="K168" s="49" t="s">
        <v>324</v>
      </c>
      <c r="L168" s="49" t="s">
        <v>324</v>
      </c>
      <c r="M168" s="49" t="s">
        <v>324</v>
      </c>
      <c r="N168" s="49"/>
      <c r="O168" s="49" t="s">
        <v>761</v>
      </c>
      <c r="P168" s="49"/>
    </row>
    <row r="169" spans="1:16" ht="31.5" x14ac:dyDescent="0.25">
      <c r="A169" s="49" t="s">
        <v>762</v>
      </c>
      <c r="B169" s="49" t="s">
        <v>640</v>
      </c>
      <c r="C169" s="49" t="s">
        <v>283</v>
      </c>
      <c r="D169" s="49" t="s">
        <v>763</v>
      </c>
      <c r="E169" s="49" t="s">
        <v>752</v>
      </c>
      <c r="F169" s="52">
        <v>2018</v>
      </c>
      <c r="G169" s="49" t="s">
        <v>324</v>
      </c>
      <c r="H169" s="55">
        <v>350</v>
      </c>
      <c r="I169" s="55">
        <v>150</v>
      </c>
      <c r="J169" s="55">
        <v>200</v>
      </c>
      <c r="K169" s="49" t="s">
        <v>324</v>
      </c>
      <c r="L169" s="49" t="s">
        <v>324</v>
      </c>
      <c r="M169" s="49" t="s">
        <v>324</v>
      </c>
      <c r="N169" s="49"/>
      <c r="O169" s="49" t="s">
        <v>764</v>
      </c>
      <c r="P169" s="49"/>
    </row>
    <row r="170" spans="1:16" ht="47.25" x14ac:dyDescent="0.25">
      <c r="A170" s="49" t="s">
        <v>765</v>
      </c>
      <c r="B170" s="49" t="s">
        <v>640</v>
      </c>
      <c r="C170" s="49" t="s">
        <v>283</v>
      </c>
      <c r="D170" s="49" t="s">
        <v>766</v>
      </c>
      <c r="E170" s="49" t="s">
        <v>752</v>
      </c>
      <c r="F170" s="52">
        <v>2018</v>
      </c>
      <c r="G170" s="49" t="s">
        <v>324</v>
      </c>
      <c r="H170" s="55">
        <v>350</v>
      </c>
      <c r="I170" s="55">
        <v>200</v>
      </c>
      <c r="J170" s="55">
        <v>150</v>
      </c>
      <c r="K170" s="49" t="s">
        <v>324</v>
      </c>
      <c r="L170" s="49" t="s">
        <v>324</v>
      </c>
      <c r="M170" s="49" t="s">
        <v>324</v>
      </c>
      <c r="N170" s="49"/>
      <c r="O170" s="49" t="s">
        <v>767</v>
      </c>
      <c r="P170" s="49"/>
    </row>
    <row r="171" spans="1:16" ht="31.5" x14ac:dyDescent="0.25">
      <c r="A171" s="49" t="s">
        <v>768</v>
      </c>
      <c r="B171" s="49" t="s">
        <v>640</v>
      </c>
      <c r="C171" s="49" t="s">
        <v>769</v>
      </c>
      <c r="D171" s="49" t="s">
        <v>770</v>
      </c>
      <c r="E171" s="49" t="s">
        <v>752</v>
      </c>
      <c r="F171" s="52" t="s">
        <v>771</v>
      </c>
      <c r="G171" s="49" t="s">
        <v>324</v>
      </c>
      <c r="H171" s="55">
        <v>200</v>
      </c>
      <c r="I171" s="55">
        <v>100</v>
      </c>
      <c r="J171" s="55">
        <v>100</v>
      </c>
      <c r="K171" s="49" t="s">
        <v>324</v>
      </c>
      <c r="L171" s="49" t="s">
        <v>324</v>
      </c>
      <c r="M171" s="49" t="s">
        <v>324</v>
      </c>
      <c r="N171" s="49"/>
      <c r="O171" s="49" t="s">
        <v>772</v>
      </c>
      <c r="P171" s="49"/>
    </row>
    <row r="172" spans="1:16" ht="31.5" x14ac:dyDescent="0.25">
      <c r="A172" s="49" t="s">
        <v>768</v>
      </c>
      <c r="B172" s="49" t="s">
        <v>640</v>
      </c>
      <c r="C172" s="49" t="s">
        <v>283</v>
      </c>
      <c r="D172" s="49" t="s">
        <v>773</v>
      </c>
      <c r="E172" s="49" t="s">
        <v>752</v>
      </c>
      <c r="F172" s="52" t="s">
        <v>774</v>
      </c>
      <c r="G172" s="49" t="s">
        <v>324</v>
      </c>
      <c r="H172" s="55">
        <v>150</v>
      </c>
      <c r="I172" s="55">
        <v>50</v>
      </c>
      <c r="J172" s="55">
        <v>100</v>
      </c>
      <c r="K172" s="49" t="s">
        <v>324</v>
      </c>
      <c r="L172" s="49" t="s">
        <v>324</v>
      </c>
      <c r="M172" s="49" t="s">
        <v>324</v>
      </c>
      <c r="N172" s="49"/>
      <c r="O172" s="49"/>
      <c r="P172" s="49"/>
    </row>
    <row r="173" spans="1:16" ht="63" x14ac:dyDescent="0.25">
      <c r="A173" s="49" t="s">
        <v>775</v>
      </c>
      <c r="B173" s="49" t="s">
        <v>640</v>
      </c>
      <c r="C173" s="49" t="s">
        <v>283</v>
      </c>
      <c r="D173" s="49" t="s">
        <v>776</v>
      </c>
      <c r="E173" s="49" t="s">
        <v>752</v>
      </c>
      <c r="F173" s="52">
        <v>2018</v>
      </c>
      <c r="G173" s="49" t="s">
        <v>324</v>
      </c>
      <c r="H173" s="55">
        <v>200</v>
      </c>
      <c r="I173" s="55">
        <v>100</v>
      </c>
      <c r="J173" s="55">
        <v>100</v>
      </c>
      <c r="K173" s="49" t="s">
        <v>324</v>
      </c>
      <c r="L173" s="49" t="s">
        <v>324</v>
      </c>
      <c r="M173" s="49" t="s">
        <v>324</v>
      </c>
      <c r="N173" s="49"/>
      <c r="O173" s="49" t="s">
        <v>777</v>
      </c>
      <c r="P173" s="49"/>
    </row>
    <row r="174" spans="1:16" ht="31.5" x14ac:dyDescent="0.25">
      <c r="A174" s="49" t="s">
        <v>775</v>
      </c>
      <c r="B174" s="49" t="s">
        <v>640</v>
      </c>
      <c r="C174" s="49" t="s">
        <v>283</v>
      </c>
      <c r="D174" s="49" t="s">
        <v>778</v>
      </c>
      <c r="E174" s="49" t="s">
        <v>752</v>
      </c>
      <c r="F174" s="52" t="s">
        <v>779</v>
      </c>
      <c r="G174" s="49" t="s">
        <v>324</v>
      </c>
      <c r="H174" s="55">
        <v>150</v>
      </c>
      <c r="I174" s="55">
        <v>50</v>
      </c>
      <c r="J174" s="55">
        <v>100</v>
      </c>
      <c r="K174" s="49" t="s">
        <v>324</v>
      </c>
      <c r="L174" s="49" t="s">
        <v>324</v>
      </c>
      <c r="M174" s="49" t="s">
        <v>324</v>
      </c>
      <c r="N174" s="49"/>
      <c r="O174" s="49" t="s">
        <v>780</v>
      </c>
      <c r="P174" s="49"/>
    </row>
    <row r="175" spans="1:16" ht="78.75" x14ac:dyDescent="0.25">
      <c r="A175" s="49" t="s">
        <v>640</v>
      </c>
      <c r="B175" s="49" t="s">
        <v>640</v>
      </c>
      <c r="C175" s="49" t="s">
        <v>283</v>
      </c>
      <c r="D175" s="49" t="s">
        <v>781</v>
      </c>
      <c r="E175" s="49" t="s">
        <v>782</v>
      </c>
      <c r="F175" s="52" t="s">
        <v>783</v>
      </c>
      <c r="G175" s="49" t="s">
        <v>327</v>
      </c>
      <c r="H175" s="55">
        <v>3000</v>
      </c>
      <c r="I175" s="55">
        <v>750</v>
      </c>
      <c r="J175" s="55">
        <v>2250</v>
      </c>
      <c r="K175" s="49" t="s">
        <v>327</v>
      </c>
      <c r="L175" s="49" t="s">
        <v>327</v>
      </c>
      <c r="M175" s="49" t="s">
        <v>327</v>
      </c>
      <c r="N175" s="49"/>
      <c r="O175" s="49" t="s">
        <v>784</v>
      </c>
      <c r="P175" s="49" t="s">
        <v>785</v>
      </c>
    </row>
    <row r="176" spans="1:16" ht="31.5" x14ac:dyDescent="0.25">
      <c r="A176" s="49" t="s">
        <v>640</v>
      </c>
      <c r="B176" s="49" t="s">
        <v>640</v>
      </c>
      <c r="C176" s="49" t="s">
        <v>283</v>
      </c>
      <c r="D176" s="49" t="s">
        <v>786</v>
      </c>
      <c r="E176" s="49" t="s">
        <v>463</v>
      </c>
      <c r="F176" s="52" t="s">
        <v>787</v>
      </c>
      <c r="G176" s="49" t="s">
        <v>327</v>
      </c>
      <c r="H176" s="55">
        <v>2000</v>
      </c>
      <c r="I176" s="55">
        <v>500</v>
      </c>
      <c r="J176" s="55">
        <v>1500</v>
      </c>
      <c r="K176" s="49" t="s">
        <v>327</v>
      </c>
      <c r="L176" s="49" t="s">
        <v>327</v>
      </c>
      <c r="M176" s="49" t="s">
        <v>327</v>
      </c>
      <c r="N176" s="49"/>
      <c r="O176" s="49" t="s">
        <v>788</v>
      </c>
      <c r="P176" s="49" t="s">
        <v>789</v>
      </c>
    </row>
    <row r="177" spans="1:16" ht="31.5" x14ac:dyDescent="0.25">
      <c r="A177" s="49" t="s">
        <v>640</v>
      </c>
      <c r="B177" s="49" t="s">
        <v>640</v>
      </c>
      <c r="C177" s="49" t="s">
        <v>283</v>
      </c>
      <c r="D177" s="49" t="s">
        <v>790</v>
      </c>
      <c r="E177" s="49" t="s">
        <v>782</v>
      </c>
      <c r="F177" s="52" t="s">
        <v>791</v>
      </c>
      <c r="G177" s="49" t="s">
        <v>327</v>
      </c>
      <c r="H177" s="55">
        <v>1500</v>
      </c>
      <c r="I177" s="55">
        <v>700</v>
      </c>
      <c r="J177" s="55">
        <v>800</v>
      </c>
      <c r="K177" s="49" t="s">
        <v>327</v>
      </c>
      <c r="L177" s="49" t="s">
        <v>327</v>
      </c>
      <c r="M177" s="49" t="s">
        <v>327</v>
      </c>
      <c r="N177" s="49"/>
      <c r="O177" s="49" t="s">
        <v>792</v>
      </c>
      <c r="P177" s="49" t="s">
        <v>793</v>
      </c>
    </row>
    <row r="178" spans="1:16" ht="214.5" customHeight="1" x14ac:dyDescent="0.25">
      <c r="A178" s="49" t="s">
        <v>794</v>
      </c>
      <c r="B178" s="49" t="s">
        <v>640</v>
      </c>
      <c r="C178" s="49" t="s">
        <v>283</v>
      </c>
      <c r="D178" s="49" t="s">
        <v>795</v>
      </c>
      <c r="E178" s="49" t="s">
        <v>782</v>
      </c>
      <c r="F178" s="52" t="s">
        <v>796</v>
      </c>
      <c r="G178" s="49" t="s">
        <v>327</v>
      </c>
      <c r="H178" s="55">
        <v>1000</v>
      </c>
      <c r="I178" s="55">
        <v>200</v>
      </c>
      <c r="J178" s="55">
        <v>800</v>
      </c>
      <c r="K178" s="49" t="s">
        <v>327</v>
      </c>
      <c r="L178" s="49" t="s">
        <v>327</v>
      </c>
      <c r="M178" s="49" t="s">
        <v>327</v>
      </c>
      <c r="N178" s="49"/>
      <c r="O178" s="49" t="s">
        <v>797</v>
      </c>
      <c r="P178" s="49" t="s">
        <v>798</v>
      </c>
    </row>
    <row r="179" spans="1:16" ht="31.5" x14ac:dyDescent="0.25">
      <c r="A179" s="49" t="s">
        <v>799</v>
      </c>
      <c r="B179" s="49" t="s">
        <v>640</v>
      </c>
      <c r="C179" s="49" t="s">
        <v>283</v>
      </c>
      <c r="D179" s="49" t="s">
        <v>800</v>
      </c>
      <c r="E179" s="49" t="s">
        <v>463</v>
      </c>
      <c r="F179" s="52" t="s">
        <v>801</v>
      </c>
      <c r="G179" s="49" t="s">
        <v>327</v>
      </c>
      <c r="H179" s="55">
        <v>1000</v>
      </c>
      <c r="I179" s="55">
        <v>0</v>
      </c>
      <c r="J179" s="55">
        <v>1000</v>
      </c>
      <c r="K179" s="49" t="s">
        <v>327</v>
      </c>
      <c r="L179" s="49" t="s">
        <v>327</v>
      </c>
      <c r="M179" s="49" t="s">
        <v>327</v>
      </c>
      <c r="N179" s="49"/>
      <c r="O179" s="49" t="s">
        <v>802</v>
      </c>
      <c r="P179" s="49" t="s">
        <v>803</v>
      </c>
    </row>
    <row r="180" spans="1:16" ht="15.75" x14ac:dyDescent="0.25">
      <c r="A180" s="49" t="s">
        <v>804</v>
      </c>
      <c r="B180" s="49" t="s">
        <v>640</v>
      </c>
      <c r="C180" s="49" t="s">
        <v>283</v>
      </c>
      <c r="D180" s="49" t="s">
        <v>805</v>
      </c>
      <c r="E180" s="49" t="s">
        <v>468</v>
      </c>
      <c r="F180" s="52" t="s">
        <v>806</v>
      </c>
      <c r="G180" s="49" t="s">
        <v>324</v>
      </c>
      <c r="H180" s="55">
        <v>2500</v>
      </c>
      <c r="I180" s="55">
        <v>2000</v>
      </c>
      <c r="J180" s="55">
        <v>500</v>
      </c>
      <c r="K180" s="49" t="s">
        <v>327</v>
      </c>
      <c r="L180" s="49" t="s">
        <v>327</v>
      </c>
      <c r="M180" s="49" t="s">
        <v>327</v>
      </c>
      <c r="N180" s="49"/>
      <c r="O180" s="49" t="s">
        <v>807</v>
      </c>
      <c r="P180" s="49"/>
    </row>
    <row r="181" spans="1:16" ht="47.25" x14ac:dyDescent="0.25">
      <c r="A181" s="49" t="s">
        <v>808</v>
      </c>
      <c r="B181" s="49" t="s">
        <v>640</v>
      </c>
      <c r="C181" s="49" t="s">
        <v>283</v>
      </c>
      <c r="D181" s="49" t="s">
        <v>809</v>
      </c>
      <c r="E181" s="49" t="s">
        <v>468</v>
      </c>
      <c r="F181" s="52" t="s">
        <v>810</v>
      </c>
      <c r="G181" s="49" t="s">
        <v>324</v>
      </c>
      <c r="H181" s="55">
        <v>2000</v>
      </c>
      <c r="I181" s="55">
        <v>1750</v>
      </c>
      <c r="J181" s="55">
        <v>250</v>
      </c>
      <c r="K181" s="49" t="s">
        <v>327</v>
      </c>
      <c r="L181" s="49" t="s">
        <v>327</v>
      </c>
      <c r="M181" s="49" t="s">
        <v>327</v>
      </c>
      <c r="N181" s="49"/>
      <c r="O181" s="49" t="s">
        <v>811</v>
      </c>
      <c r="P181" s="49"/>
    </row>
    <row r="182" spans="1:16" ht="15.75" x14ac:dyDescent="0.25">
      <c r="A182" s="49" t="s">
        <v>812</v>
      </c>
      <c r="B182" s="49" t="s">
        <v>640</v>
      </c>
      <c r="C182" s="49" t="s">
        <v>283</v>
      </c>
      <c r="D182" s="49" t="s">
        <v>786</v>
      </c>
      <c r="E182" s="49" t="s">
        <v>468</v>
      </c>
      <c r="F182" s="52" t="s">
        <v>813</v>
      </c>
      <c r="G182" s="49" t="s">
        <v>327</v>
      </c>
      <c r="H182" s="55">
        <v>2500</v>
      </c>
      <c r="I182" s="55">
        <v>2000</v>
      </c>
      <c r="J182" s="55">
        <v>500</v>
      </c>
      <c r="K182" s="49" t="s">
        <v>327</v>
      </c>
      <c r="L182" s="49" t="s">
        <v>327</v>
      </c>
      <c r="M182" s="49" t="s">
        <v>327</v>
      </c>
      <c r="N182" s="49"/>
      <c r="O182" s="49" t="s">
        <v>814</v>
      </c>
      <c r="P182" s="49" t="s">
        <v>815</v>
      </c>
    </row>
    <row r="183" spans="1:16" ht="15.75" x14ac:dyDescent="0.25">
      <c r="A183" s="49" t="s">
        <v>799</v>
      </c>
      <c r="B183" s="49" t="s">
        <v>640</v>
      </c>
      <c r="C183" s="49" t="s">
        <v>283</v>
      </c>
      <c r="D183" s="49" t="s">
        <v>453</v>
      </c>
      <c r="E183" s="49" t="s">
        <v>468</v>
      </c>
      <c r="F183" s="52" t="s">
        <v>816</v>
      </c>
      <c r="G183" s="49" t="s">
        <v>324</v>
      </c>
      <c r="H183" s="55">
        <v>3000</v>
      </c>
      <c r="I183" s="55">
        <v>2000</v>
      </c>
      <c r="J183" s="55">
        <v>1000</v>
      </c>
      <c r="K183" s="49" t="s">
        <v>327</v>
      </c>
      <c r="L183" s="49" t="s">
        <v>327</v>
      </c>
      <c r="M183" s="49" t="s">
        <v>327</v>
      </c>
      <c r="N183" s="49"/>
      <c r="O183" s="49" t="s">
        <v>490</v>
      </c>
      <c r="P183" s="49"/>
    </row>
    <row r="184" spans="1:16" ht="47.25" x14ac:dyDescent="0.25">
      <c r="A184" s="58" t="s">
        <v>869</v>
      </c>
      <c r="B184" s="58" t="s">
        <v>640</v>
      </c>
      <c r="C184" s="58" t="s">
        <v>283</v>
      </c>
      <c r="D184" s="58" t="s">
        <v>870</v>
      </c>
      <c r="E184" s="58" t="s">
        <v>871</v>
      </c>
      <c r="F184" s="98" t="s">
        <v>872</v>
      </c>
      <c r="G184" s="58" t="s">
        <v>327</v>
      </c>
      <c r="H184" s="57">
        <v>17619</v>
      </c>
      <c r="I184" s="57">
        <v>0</v>
      </c>
      <c r="J184" s="57">
        <f>15836+1783</f>
        <v>17619</v>
      </c>
      <c r="K184" s="58" t="s">
        <v>327</v>
      </c>
      <c r="L184" s="58" t="s">
        <v>327</v>
      </c>
      <c r="M184" s="58" t="s">
        <v>327</v>
      </c>
      <c r="N184" s="58"/>
      <c r="O184" s="58" t="s">
        <v>873</v>
      </c>
      <c r="P184" s="58" t="s">
        <v>874</v>
      </c>
    </row>
    <row r="185" spans="1:16" ht="47.25" x14ac:dyDescent="0.25">
      <c r="A185" s="58" t="s">
        <v>875</v>
      </c>
      <c r="B185" s="58" t="s">
        <v>640</v>
      </c>
      <c r="C185" s="58" t="s">
        <v>283</v>
      </c>
      <c r="D185" s="58" t="s">
        <v>876</v>
      </c>
      <c r="E185" s="58" t="s">
        <v>877</v>
      </c>
      <c r="F185" s="98"/>
      <c r="G185" s="58"/>
      <c r="H185" s="57">
        <v>4571</v>
      </c>
      <c r="I185" s="57">
        <v>0</v>
      </c>
      <c r="J185" s="57">
        <v>4571</v>
      </c>
      <c r="K185" s="58" t="s">
        <v>327</v>
      </c>
      <c r="L185" s="58" t="s">
        <v>327</v>
      </c>
      <c r="M185" s="58" t="s">
        <v>327</v>
      </c>
      <c r="N185" s="58"/>
      <c r="O185" s="58" t="s">
        <v>878</v>
      </c>
      <c r="P185" s="58"/>
    </row>
    <row r="186" spans="1:16" ht="47.25" x14ac:dyDescent="0.25">
      <c r="A186" s="58" t="s">
        <v>875</v>
      </c>
      <c r="B186" s="58" t="s">
        <v>640</v>
      </c>
      <c r="C186" s="58" t="s">
        <v>283</v>
      </c>
      <c r="D186" s="58" t="s">
        <v>876</v>
      </c>
      <c r="E186" s="58" t="s">
        <v>879</v>
      </c>
      <c r="F186" s="98"/>
      <c r="G186" s="58"/>
      <c r="H186" s="57">
        <v>1271</v>
      </c>
      <c r="I186" s="57">
        <v>0</v>
      </c>
      <c r="J186" s="57">
        <v>1271</v>
      </c>
      <c r="K186" s="58" t="s">
        <v>327</v>
      </c>
      <c r="L186" s="58" t="s">
        <v>327</v>
      </c>
      <c r="M186" s="58" t="s">
        <v>327</v>
      </c>
      <c r="N186" s="58"/>
      <c r="O186" s="58" t="s">
        <v>879</v>
      </c>
      <c r="P186" s="58"/>
    </row>
    <row r="187" spans="1:16" ht="47.25" x14ac:dyDescent="0.25">
      <c r="A187" s="58" t="s">
        <v>875</v>
      </c>
      <c r="B187" s="58" t="s">
        <v>640</v>
      </c>
      <c r="C187" s="58" t="s">
        <v>283</v>
      </c>
      <c r="D187" s="58" t="s">
        <v>876</v>
      </c>
      <c r="E187" s="58" t="s">
        <v>880</v>
      </c>
      <c r="F187" s="98"/>
      <c r="G187" s="58"/>
      <c r="H187" s="57">
        <v>300</v>
      </c>
      <c r="I187" s="57">
        <v>0</v>
      </c>
      <c r="J187" s="57">
        <v>300</v>
      </c>
      <c r="K187" s="58" t="s">
        <v>327</v>
      </c>
      <c r="L187" s="58" t="s">
        <v>327</v>
      </c>
      <c r="M187" s="58" t="s">
        <v>327</v>
      </c>
      <c r="N187" s="58"/>
      <c r="O187" s="58" t="s">
        <v>880</v>
      </c>
      <c r="P187" s="58"/>
    </row>
    <row r="188" spans="1:16" ht="78.75" x14ac:dyDescent="0.25">
      <c r="A188" s="45" t="s">
        <v>819</v>
      </c>
      <c r="B188" s="45"/>
      <c r="C188" s="45"/>
      <c r="D188" s="45" t="s">
        <v>818</v>
      </c>
      <c r="E188" s="45"/>
      <c r="F188" s="45"/>
      <c r="G188" s="45" t="s">
        <v>823</v>
      </c>
      <c r="H188" s="54" t="s">
        <v>285</v>
      </c>
      <c r="I188" s="54" t="s">
        <v>224</v>
      </c>
      <c r="J188" s="54" t="s">
        <v>225</v>
      </c>
      <c r="K188" s="45"/>
      <c r="L188" s="45"/>
      <c r="M188" s="45"/>
      <c r="N188" s="45"/>
      <c r="O188" s="45"/>
      <c r="P188" s="45"/>
    </row>
    <row r="189" spans="1:16" ht="15.75" x14ac:dyDescent="0.25">
      <c r="A189" s="46" t="s">
        <v>826</v>
      </c>
      <c r="B189" s="45"/>
      <c r="C189" s="45"/>
      <c r="D189" s="46">
        <f>COUNTA(D166:D183)</f>
        <v>18</v>
      </c>
      <c r="E189" s="45"/>
      <c r="F189" s="45"/>
      <c r="G189" s="46">
        <f>COUNTIF(G166:G183,"ano")</f>
        <v>6</v>
      </c>
      <c r="H189" s="47">
        <f>SUM(H166:H187)</f>
        <v>44311</v>
      </c>
      <c r="I189" s="47">
        <f>SUM(I166:I187)</f>
        <v>10800</v>
      </c>
      <c r="J189" s="47">
        <f>SUM(J166:J187)</f>
        <v>33511</v>
      </c>
      <c r="K189" s="45"/>
      <c r="L189" s="45"/>
      <c r="M189" s="45"/>
      <c r="N189" s="45"/>
      <c r="O189" s="45"/>
      <c r="P189" s="45"/>
    </row>
    <row r="190" spans="1:16" ht="94.5" x14ac:dyDescent="0.25">
      <c r="A190" s="48" t="s">
        <v>372</v>
      </c>
      <c r="B190" s="48" t="s">
        <v>370</v>
      </c>
      <c r="C190" s="48" t="s">
        <v>371</v>
      </c>
      <c r="D190" s="48" t="s">
        <v>221</v>
      </c>
      <c r="E190" s="48" t="s">
        <v>222</v>
      </c>
      <c r="F190" s="48" t="s">
        <v>223</v>
      </c>
      <c r="G190" s="48" t="s">
        <v>284</v>
      </c>
      <c r="H190" s="48" t="s">
        <v>285</v>
      </c>
      <c r="I190" s="48" t="s">
        <v>224</v>
      </c>
      <c r="J190" s="48" t="s">
        <v>225</v>
      </c>
      <c r="K190" s="48" t="s">
        <v>226</v>
      </c>
      <c r="L190" s="48" t="s">
        <v>286</v>
      </c>
      <c r="M190" s="48" t="s">
        <v>287</v>
      </c>
      <c r="N190" s="48" t="s">
        <v>892</v>
      </c>
      <c r="O190" s="48" t="s">
        <v>293</v>
      </c>
      <c r="P190" s="48" t="s">
        <v>295</v>
      </c>
    </row>
    <row r="191" spans="1:16" ht="78.75" x14ac:dyDescent="0.25">
      <c r="A191" s="49" t="s">
        <v>710</v>
      </c>
      <c r="B191" s="49" t="s">
        <v>418</v>
      </c>
      <c r="C191" s="49" t="s">
        <v>283</v>
      </c>
      <c r="D191" s="49" t="s">
        <v>742</v>
      </c>
      <c r="E191" s="49" t="s">
        <v>58</v>
      </c>
      <c r="F191" s="52" t="s">
        <v>516</v>
      </c>
      <c r="G191" s="49" t="s">
        <v>324</v>
      </c>
      <c r="H191" s="55">
        <v>250</v>
      </c>
      <c r="I191" s="55">
        <v>0</v>
      </c>
      <c r="J191" s="55">
        <v>250</v>
      </c>
      <c r="K191" s="49" t="s">
        <v>324</v>
      </c>
      <c r="L191" s="49" t="s">
        <v>327</v>
      </c>
      <c r="M191" s="49" t="s">
        <v>324</v>
      </c>
      <c r="N191" s="49"/>
      <c r="O191" s="49"/>
      <c r="P191" s="49"/>
    </row>
    <row r="192" spans="1:16" ht="173.25" x14ac:dyDescent="0.25">
      <c r="A192" s="49" t="s">
        <v>710</v>
      </c>
      <c r="B192" s="49" t="s">
        <v>418</v>
      </c>
      <c r="C192" s="49" t="s">
        <v>283</v>
      </c>
      <c r="D192" s="49" t="s">
        <v>641</v>
      </c>
      <c r="E192" s="49" t="s">
        <v>252</v>
      </c>
      <c r="F192" s="52" t="s">
        <v>515</v>
      </c>
      <c r="G192" s="49" t="s">
        <v>324</v>
      </c>
      <c r="H192" s="55">
        <v>150</v>
      </c>
      <c r="I192" s="55">
        <v>0</v>
      </c>
      <c r="J192" s="55">
        <v>150</v>
      </c>
      <c r="K192" s="49" t="s">
        <v>324</v>
      </c>
      <c r="L192" s="49" t="s">
        <v>324</v>
      </c>
      <c r="M192" s="49" t="s">
        <v>324</v>
      </c>
      <c r="N192" s="49"/>
      <c r="O192" s="49" t="s">
        <v>536</v>
      </c>
      <c r="P192" s="49"/>
    </row>
    <row r="193" spans="1:16" ht="173.25" x14ac:dyDescent="0.25">
      <c r="A193" s="49" t="s">
        <v>711</v>
      </c>
      <c r="B193" s="49" t="s">
        <v>418</v>
      </c>
      <c r="C193" s="49" t="s">
        <v>283</v>
      </c>
      <c r="D193" s="49" t="s">
        <v>642</v>
      </c>
      <c r="E193" s="49" t="s">
        <v>513</v>
      </c>
      <c r="F193" s="52" t="s">
        <v>517</v>
      </c>
      <c r="G193" s="49" t="s">
        <v>324</v>
      </c>
      <c r="H193" s="55">
        <v>43</v>
      </c>
      <c r="I193" s="55">
        <v>0</v>
      </c>
      <c r="J193" s="55">
        <v>43</v>
      </c>
      <c r="K193" s="49" t="s">
        <v>324</v>
      </c>
      <c r="L193" s="49" t="s">
        <v>324</v>
      </c>
      <c r="M193" s="49" t="s">
        <v>324</v>
      </c>
      <c r="N193" s="49"/>
      <c r="O193" s="49" t="s">
        <v>534</v>
      </c>
      <c r="P193" s="49"/>
    </row>
    <row r="194" spans="1:16" ht="94.5" x14ac:dyDescent="0.25">
      <c r="A194" s="49" t="s">
        <v>710</v>
      </c>
      <c r="B194" s="49" t="s">
        <v>418</v>
      </c>
      <c r="C194" s="49" t="s">
        <v>283</v>
      </c>
      <c r="D194" s="49" t="s">
        <v>743</v>
      </c>
      <c r="E194" s="49" t="s">
        <v>458</v>
      </c>
      <c r="F194" s="52" t="s">
        <v>514</v>
      </c>
      <c r="G194" s="49" t="s">
        <v>327</v>
      </c>
      <c r="H194" s="55">
        <v>300</v>
      </c>
      <c r="I194" s="55">
        <v>0</v>
      </c>
      <c r="J194" s="55">
        <v>300</v>
      </c>
      <c r="K194" s="49" t="s">
        <v>327</v>
      </c>
      <c r="L194" s="49" t="s">
        <v>327</v>
      </c>
      <c r="M194" s="49" t="s">
        <v>643</v>
      </c>
      <c r="N194" s="49" t="s">
        <v>520</v>
      </c>
      <c r="O194" s="49" t="s">
        <v>512</v>
      </c>
      <c r="P194" s="49"/>
    </row>
    <row r="195" spans="1:16" ht="63" x14ac:dyDescent="0.25">
      <c r="A195" s="49" t="s">
        <v>710</v>
      </c>
      <c r="B195" s="49" t="s">
        <v>418</v>
      </c>
      <c r="C195" s="49" t="s">
        <v>288</v>
      </c>
      <c r="D195" s="49" t="s">
        <v>644</v>
      </c>
      <c r="E195" s="49" t="s">
        <v>523</v>
      </c>
      <c r="F195" s="52" t="s">
        <v>526</v>
      </c>
      <c r="G195" s="49" t="s">
        <v>324</v>
      </c>
      <c r="H195" s="55">
        <v>325.5</v>
      </c>
      <c r="I195" s="55">
        <v>0</v>
      </c>
      <c r="J195" s="55">
        <v>325.5</v>
      </c>
      <c r="K195" s="49" t="s">
        <v>324</v>
      </c>
      <c r="L195" s="49" t="s">
        <v>324</v>
      </c>
      <c r="M195" s="49" t="s">
        <v>324</v>
      </c>
      <c r="N195" s="49"/>
      <c r="O195" s="49" t="s">
        <v>524</v>
      </c>
      <c r="P195" s="49"/>
    </row>
    <row r="196" spans="1:16" ht="78.75" x14ac:dyDescent="0.25">
      <c r="A196" s="45" t="s">
        <v>819</v>
      </c>
      <c r="B196" s="45"/>
      <c r="C196" s="45"/>
      <c r="D196" s="45" t="s">
        <v>818</v>
      </c>
      <c r="E196" s="45"/>
      <c r="F196" s="45"/>
      <c r="G196" s="45" t="s">
        <v>823</v>
      </c>
      <c r="H196" s="54" t="s">
        <v>285</v>
      </c>
      <c r="I196" s="54" t="s">
        <v>224</v>
      </c>
      <c r="J196" s="54" t="s">
        <v>225</v>
      </c>
      <c r="K196" s="45"/>
      <c r="L196" s="45"/>
      <c r="M196" s="45"/>
      <c r="N196" s="45"/>
      <c r="O196" s="45"/>
      <c r="P196" s="45"/>
    </row>
    <row r="197" spans="1:16" ht="31.5" x14ac:dyDescent="0.25">
      <c r="A197" s="46" t="s">
        <v>827</v>
      </c>
      <c r="B197" s="45"/>
      <c r="C197" s="45"/>
      <c r="D197" s="46">
        <f>COUNTA(D191:D195)</f>
        <v>5</v>
      </c>
      <c r="E197" s="45"/>
      <c r="F197" s="45"/>
      <c r="G197" s="46">
        <f>COUNTIF(G191:G195,"ano")</f>
        <v>1</v>
      </c>
      <c r="H197" s="47">
        <f>SUM(H191:H195)</f>
        <v>1068.5</v>
      </c>
      <c r="I197" s="47">
        <f t="shared" ref="I197:J197" si="2">SUM(I191:I195)</f>
        <v>0</v>
      </c>
      <c r="J197" s="47">
        <f t="shared" si="2"/>
        <v>1068.5</v>
      </c>
      <c r="K197" s="45"/>
      <c r="L197" s="45"/>
      <c r="M197" s="45"/>
      <c r="N197" s="45"/>
      <c r="O197" s="45"/>
      <c r="P197" s="45"/>
    </row>
    <row r="198" spans="1:16" ht="15.75" x14ac:dyDescent="0.25">
      <c r="A198" s="56"/>
      <c r="B198" s="56"/>
      <c r="C198" s="56"/>
      <c r="D198" s="56"/>
      <c r="E198" s="56"/>
      <c r="F198" s="56"/>
      <c r="G198" s="56"/>
      <c r="H198" s="56"/>
      <c r="I198" s="56"/>
      <c r="J198" s="56"/>
      <c r="K198" s="56"/>
      <c r="L198" s="56"/>
      <c r="M198" s="56"/>
      <c r="N198" s="56"/>
      <c r="O198" s="56"/>
      <c r="P198" s="56"/>
    </row>
    <row r="199" spans="1:16" ht="15.75" x14ac:dyDescent="0.25">
      <c r="A199" s="56"/>
      <c r="B199" s="56"/>
      <c r="C199" s="56"/>
      <c r="D199" s="56"/>
      <c r="E199" s="56"/>
      <c r="F199" s="56"/>
      <c r="G199" s="56"/>
      <c r="H199" s="56"/>
      <c r="I199" s="56"/>
      <c r="J199" s="56"/>
      <c r="K199" s="56"/>
      <c r="L199" s="56"/>
      <c r="M199" s="56"/>
      <c r="N199" s="56"/>
      <c r="O199" s="56"/>
      <c r="P199" s="56"/>
    </row>
    <row r="200" spans="1:16" ht="94.5" x14ac:dyDescent="0.25">
      <c r="A200" s="48" t="s">
        <v>372</v>
      </c>
      <c r="B200" s="48" t="s">
        <v>370</v>
      </c>
      <c r="C200" s="48" t="s">
        <v>394</v>
      </c>
      <c r="D200" s="48" t="s">
        <v>221</v>
      </c>
      <c r="E200" s="48" t="s">
        <v>222</v>
      </c>
      <c r="F200" s="48" t="s">
        <v>223</v>
      </c>
      <c r="G200" s="48" t="s">
        <v>284</v>
      </c>
      <c r="H200" s="48" t="s">
        <v>285</v>
      </c>
      <c r="I200" s="48" t="s">
        <v>224</v>
      </c>
      <c r="J200" s="48" t="s">
        <v>225</v>
      </c>
      <c r="K200" s="48" t="s">
        <v>226</v>
      </c>
      <c r="L200" s="48" t="s">
        <v>286</v>
      </c>
      <c r="M200" s="48" t="s">
        <v>287</v>
      </c>
      <c r="N200" s="48" t="s">
        <v>892</v>
      </c>
      <c r="O200" s="48" t="s">
        <v>293</v>
      </c>
      <c r="P200" s="48" t="s">
        <v>295</v>
      </c>
    </row>
    <row r="201" spans="1:16" ht="126" x14ac:dyDescent="0.25">
      <c r="A201" s="49" t="s">
        <v>419</v>
      </c>
      <c r="B201" s="49" t="s">
        <v>848</v>
      </c>
      <c r="C201" s="49" t="s">
        <v>283</v>
      </c>
      <c r="D201" s="49" t="s">
        <v>426</v>
      </c>
      <c r="E201" s="49" t="s">
        <v>457</v>
      </c>
      <c r="F201" s="49" t="s">
        <v>544</v>
      </c>
      <c r="G201" s="49" t="s">
        <v>327</v>
      </c>
      <c r="H201" s="55">
        <v>27000</v>
      </c>
      <c r="I201" s="57">
        <v>6834</v>
      </c>
      <c r="J201" s="57">
        <v>6434</v>
      </c>
      <c r="K201" s="49" t="s">
        <v>327</v>
      </c>
      <c r="L201" s="49" t="s">
        <v>327</v>
      </c>
      <c r="M201" s="49" t="s">
        <v>327</v>
      </c>
      <c r="N201" s="49" t="s">
        <v>730</v>
      </c>
      <c r="O201" s="49" t="s">
        <v>469</v>
      </c>
      <c r="P201" s="49" t="s">
        <v>504</v>
      </c>
    </row>
    <row r="202" spans="1:16" ht="126" x14ac:dyDescent="0.25">
      <c r="A202" s="49" t="s">
        <v>545</v>
      </c>
      <c r="B202" s="49" t="s">
        <v>848</v>
      </c>
      <c r="C202" s="49" t="s">
        <v>283</v>
      </c>
      <c r="D202" s="49" t="s">
        <v>427</v>
      </c>
      <c r="E202" s="49" t="s">
        <v>546</v>
      </c>
      <c r="F202" s="49" t="s">
        <v>859</v>
      </c>
      <c r="G202" s="49" t="s">
        <v>327</v>
      </c>
      <c r="H202" s="55">
        <v>1700</v>
      </c>
      <c r="I202" s="57">
        <v>50</v>
      </c>
      <c r="J202" s="57">
        <v>1650</v>
      </c>
      <c r="K202" s="49" t="s">
        <v>327</v>
      </c>
      <c r="L202" s="49" t="s">
        <v>327</v>
      </c>
      <c r="M202" s="49" t="s">
        <v>327</v>
      </c>
      <c r="N202" s="49" t="s">
        <v>731</v>
      </c>
      <c r="O202" s="49" t="s">
        <v>470</v>
      </c>
      <c r="P202" s="49" t="s">
        <v>538</v>
      </c>
    </row>
    <row r="203" spans="1:16" ht="78.75" x14ac:dyDescent="0.25">
      <c r="A203" s="49" t="s">
        <v>567</v>
      </c>
      <c r="B203" s="49" t="s">
        <v>848</v>
      </c>
      <c r="C203" s="49" t="s">
        <v>283</v>
      </c>
      <c r="D203" s="49" t="s">
        <v>427</v>
      </c>
      <c r="E203" s="49" t="s">
        <v>58</v>
      </c>
      <c r="F203" s="52" t="s">
        <v>859</v>
      </c>
      <c r="G203" s="49" t="s">
        <v>327</v>
      </c>
      <c r="H203" s="55">
        <v>600</v>
      </c>
      <c r="I203" s="57">
        <v>100</v>
      </c>
      <c r="J203" s="57">
        <v>500</v>
      </c>
      <c r="K203" s="49" t="s">
        <v>327</v>
      </c>
      <c r="L203" s="49" t="s">
        <v>547</v>
      </c>
      <c r="M203" s="49" t="s">
        <v>393</v>
      </c>
      <c r="N203" s="49" t="s">
        <v>732</v>
      </c>
      <c r="O203" s="49" t="s">
        <v>539</v>
      </c>
      <c r="P203" s="49" t="s">
        <v>528</v>
      </c>
    </row>
    <row r="204" spans="1:16" ht="110.25" x14ac:dyDescent="0.25">
      <c r="A204" s="49" t="s">
        <v>568</v>
      </c>
      <c r="B204" s="49" t="s">
        <v>848</v>
      </c>
      <c r="C204" s="49" t="s">
        <v>283</v>
      </c>
      <c r="D204" s="49" t="s">
        <v>428</v>
      </c>
      <c r="E204" s="49" t="s">
        <v>548</v>
      </c>
      <c r="F204" s="49" t="s">
        <v>492</v>
      </c>
      <c r="G204" s="49" t="s">
        <v>327</v>
      </c>
      <c r="H204" s="55">
        <v>350</v>
      </c>
      <c r="I204" s="57">
        <v>200</v>
      </c>
      <c r="J204" s="57">
        <v>150</v>
      </c>
      <c r="K204" s="49" t="s">
        <v>393</v>
      </c>
      <c r="L204" s="49" t="s">
        <v>393</v>
      </c>
      <c r="M204" s="49" t="s">
        <v>393</v>
      </c>
      <c r="N204" s="49"/>
      <c r="O204" s="49" t="s">
        <v>471</v>
      </c>
      <c r="P204" s="49" t="s">
        <v>528</v>
      </c>
    </row>
    <row r="205" spans="1:16" ht="110.25" x14ac:dyDescent="0.25">
      <c r="A205" s="49" t="s">
        <v>568</v>
      </c>
      <c r="B205" s="49" t="s">
        <v>848</v>
      </c>
      <c r="C205" s="49" t="s">
        <v>283</v>
      </c>
      <c r="D205" s="49" t="s">
        <v>429</v>
      </c>
      <c r="E205" s="49" t="s">
        <v>548</v>
      </c>
      <c r="F205" s="49" t="s">
        <v>492</v>
      </c>
      <c r="G205" s="49" t="s">
        <v>327</v>
      </c>
      <c r="H205" s="55">
        <v>350</v>
      </c>
      <c r="I205" s="57">
        <v>200</v>
      </c>
      <c r="J205" s="57">
        <v>150</v>
      </c>
      <c r="K205" s="49" t="s">
        <v>393</v>
      </c>
      <c r="L205" s="49" t="s">
        <v>393</v>
      </c>
      <c r="M205" s="49" t="s">
        <v>393</v>
      </c>
      <c r="N205" s="49"/>
      <c r="O205" s="49" t="s">
        <v>471</v>
      </c>
      <c r="P205" s="49" t="s">
        <v>528</v>
      </c>
    </row>
    <row r="206" spans="1:16" ht="252" x14ac:dyDescent="0.25">
      <c r="A206" s="49" t="s">
        <v>853</v>
      </c>
      <c r="B206" s="49" t="s">
        <v>848</v>
      </c>
      <c r="C206" s="49" t="s">
        <v>283</v>
      </c>
      <c r="D206" s="49" t="s">
        <v>454</v>
      </c>
      <c r="E206" s="49" t="s">
        <v>472</v>
      </c>
      <c r="F206" s="49" t="s">
        <v>549</v>
      </c>
      <c r="G206" s="49" t="s">
        <v>327</v>
      </c>
      <c r="H206" s="55">
        <v>10700</v>
      </c>
      <c r="I206" s="57">
        <v>745</v>
      </c>
      <c r="J206" s="57">
        <v>9955</v>
      </c>
      <c r="K206" s="49" t="s">
        <v>327</v>
      </c>
      <c r="L206" s="49" t="s">
        <v>327</v>
      </c>
      <c r="M206" s="49" t="s">
        <v>327</v>
      </c>
      <c r="N206" s="49" t="s">
        <v>733</v>
      </c>
      <c r="O206" s="49" t="s">
        <v>493</v>
      </c>
      <c r="P206" s="49" t="s">
        <v>324</v>
      </c>
    </row>
    <row r="207" spans="1:16" ht="173.25" x14ac:dyDescent="0.25">
      <c r="A207" s="49" t="s">
        <v>420</v>
      </c>
      <c r="B207" s="49" t="s">
        <v>848</v>
      </c>
      <c r="C207" s="49" t="s">
        <v>283</v>
      </c>
      <c r="D207" s="49" t="s">
        <v>430</v>
      </c>
      <c r="E207" s="49" t="s">
        <v>473</v>
      </c>
      <c r="F207" s="49" t="s">
        <v>495</v>
      </c>
      <c r="G207" s="49" t="s">
        <v>327</v>
      </c>
      <c r="H207" s="55">
        <v>450</v>
      </c>
      <c r="I207" s="57">
        <v>220</v>
      </c>
      <c r="J207" s="57">
        <v>230</v>
      </c>
      <c r="K207" s="49" t="s">
        <v>324</v>
      </c>
      <c r="L207" s="49" t="s">
        <v>327</v>
      </c>
      <c r="M207" s="49" t="s">
        <v>327</v>
      </c>
      <c r="N207" s="49" t="s">
        <v>521</v>
      </c>
      <c r="O207" s="49" t="s">
        <v>494</v>
      </c>
      <c r="P207" s="49" t="s">
        <v>509</v>
      </c>
    </row>
    <row r="208" spans="1:16" ht="204.75" x14ac:dyDescent="0.25">
      <c r="A208" s="49" t="s">
        <v>420</v>
      </c>
      <c r="B208" s="49" t="s">
        <v>848</v>
      </c>
      <c r="C208" s="49" t="s">
        <v>283</v>
      </c>
      <c r="D208" s="49" t="s">
        <v>431</v>
      </c>
      <c r="E208" s="49" t="s">
        <v>459</v>
      </c>
      <c r="F208" s="49" t="s">
        <v>495</v>
      </c>
      <c r="G208" s="49" t="s">
        <v>327</v>
      </c>
      <c r="H208" s="55">
        <v>1500</v>
      </c>
      <c r="I208" s="57">
        <v>680</v>
      </c>
      <c r="J208" s="57">
        <v>820</v>
      </c>
      <c r="K208" s="49" t="s">
        <v>324</v>
      </c>
      <c r="L208" s="49" t="s">
        <v>547</v>
      </c>
      <c r="M208" s="49" t="s">
        <v>327</v>
      </c>
      <c r="N208" s="49"/>
      <c r="O208" s="49" t="s">
        <v>474</v>
      </c>
      <c r="P208" s="49" t="s">
        <v>505</v>
      </c>
    </row>
    <row r="209" spans="1:17" ht="236.25" x14ac:dyDescent="0.25">
      <c r="A209" s="49" t="s">
        <v>420</v>
      </c>
      <c r="B209" s="49" t="s">
        <v>848</v>
      </c>
      <c r="C209" s="49" t="s">
        <v>283</v>
      </c>
      <c r="D209" s="49" t="s">
        <v>432</v>
      </c>
      <c r="E209" s="49" t="s">
        <v>460</v>
      </c>
      <c r="F209" s="49" t="s">
        <v>550</v>
      </c>
      <c r="G209" s="49" t="s">
        <v>327</v>
      </c>
      <c r="H209" s="55">
        <v>250</v>
      </c>
      <c r="I209" s="57">
        <v>0</v>
      </c>
      <c r="J209" s="57">
        <v>250</v>
      </c>
      <c r="K209" s="49" t="s">
        <v>327</v>
      </c>
      <c r="L209" s="49" t="s">
        <v>327</v>
      </c>
      <c r="M209" s="49" t="s">
        <v>327</v>
      </c>
      <c r="N209" s="49" t="s">
        <v>734</v>
      </c>
      <c r="O209" s="49" t="s">
        <v>475</v>
      </c>
      <c r="P209" s="49" t="s">
        <v>506</v>
      </c>
    </row>
    <row r="210" spans="1:17" ht="141.75" x14ac:dyDescent="0.25">
      <c r="A210" s="49" t="s">
        <v>530</v>
      </c>
      <c r="B210" s="49" t="s">
        <v>848</v>
      </c>
      <c r="C210" s="49" t="s">
        <v>283</v>
      </c>
      <c r="D210" s="49" t="s">
        <v>455</v>
      </c>
      <c r="E210" s="49" t="s">
        <v>551</v>
      </c>
      <c r="F210" s="49" t="s">
        <v>507</v>
      </c>
      <c r="G210" s="49" t="s">
        <v>327</v>
      </c>
      <c r="H210" s="55">
        <v>500</v>
      </c>
      <c r="I210" s="57">
        <v>500</v>
      </c>
      <c r="J210" s="57">
        <v>0</v>
      </c>
      <c r="K210" s="49" t="s">
        <v>327</v>
      </c>
      <c r="L210" s="49" t="s">
        <v>327</v>
      </c>
      <c r="M210" s="49" t="s">
        <v>327</v>
      </c>
      <c r="N210" s="49" t="s">
        <v>735</v>
      </c>
      <c r="O210" s="49" t="s">
        <v>496</v>
      </c>
      <c r="P210" s="49" t="s">
        <v>510</v>
      </c>
    </row>
    <row r="211" spans="1:17" ht="126" x14ac:dyDescent="0.25">
      <c r="A211" s="49" t="s">
        <v>564</v>
      </c>
      <c r="B211" s="49" t="s">
        <v>848</v>
      </c>
      <c r="C211" s="49" t="s">
        <v>288</v>
      </c>
      <c r="D211" s="49" t="s">
        <v>456</v>
      </c>
      <c r="E211" s="49" t="s">
        <v>463</v>
      </c>
      <c r="F211" s="49" t="s">
        <v>553</v>
      </c>
      <c r="G211" s="49" t="s">
        <v>327</v>
      </c>
      <c r="H211" s="55">
        <v>900</v>
      </c>
      <c r="I211" s="57">
        <v>20</v>
      </c>
      <c r="J211" s="57">
        <v>880</v>
      </c>
      <c r="K211" s="49" t="s">
        <v>327</v>
      </c>
      <c r="L211" s="49" t="s">
        <v>327</v>
      </c>
      <c r="M211" s="49" t="s">
        <v>327</v>
      </c>
      <c r="N211" s="49" t="s">
        <v>737</v>
      </c>
      <c r="O211" s="49" t="s">
        <v>497</v>
      </c>
      <c r="P211" s="49" t="s">
        <v>511</v>
      </c>
    </row>
    <row r="212" spans="1:17" ht="31.5" x14ac:dyDescent="0.25">
      <c r="A212" s="49" t="s">
        <v>422</v>
      </c>
      <c r="B212" s="49" t="s">
        <v>848</v>
      </c>
      <c r="C212" s="49" t="s">
        <v>288</v>
      </c>
      <c r="D212" s="49" t="s">
        <v>437</v>
      </c>
      <c r="E212" s="49" t="s">
        <v>463</v>
      </c>
      <c r="F212" s="52">
        <v>43344</v>
      </c>
      <c r="G212" s="49" t="s">
        <v>324</v>
      </c>
      <c r="H212" s="55">
        <v>250</v>
      </c>
      <c r="I212" s="57">
        <v>0</v>
      </c>
      <c r="J212" s="57">
        <v>250</v>
      </c>
      <c r="K212" s="49" t="s">
        <v>393</v>
      </c>
      <c r="L212" s="49" t="s">
        <v>393</v>
      </c>
      <c r="M212" s="49" t="s">
        <v>393</v>
      </c>
      <c r="N212" s="49"/>
      <c r="O212" s="49" t="s">
        <v>479</v>
      </c>
      <c r="P212" s="49" t="s">
        <v>229</v>
      </c>
    </row>
    <row r="213" spans="1:17" ht="78.75" x14ac:dyDescent="0.25">
      <c r="A213" s="45" t="s">
        <v>819</v>
      </c>
      <c r="B213" s="45"/>
      <c r="C213" s="45"/>
      <c r="D213" s="45" t="s">
        <v>818</v>
      </c>
      <c r="E213" s="45"/>
      <c r="F213" s="45"/>
      <c r="G213" s="45" t="s">
        <v>284</v>
      </c>
      <c r="H213" s="54" t="s">
        <v>285</v>
      </c>
      <c r="I213" s="54" t="s">
        <v>224</v>
      </c>
      <c r="J213" s="54" t="s">
        <v>225</v>
      </c>
      <c r="K213" s="45"/>
      <c r="L213" s="45"/>
      <c r="M213" s="45"/>
      <c r="N213" s="45"/>
      <c r="O213" s="45"/>
      <c r="P213" s="45"/>
    </row>
    <row r="214" spans="1:17" ht="15.75" x14ac:dyDescent="0.25">
      <c r="A214" s="46" t="s">
        <v>849</v>
      </c>
      <c r="B214" s="45"/>
      <c r="C214" s="45"/>
      <c r="D214" s="46">
        <f>COUNTA(D201:D212)</f>
        <v>12</v>
      </c>
      <c r="E214" s="45"/>
      <c r="F214" s="45"/>
      <c r="G214" s="46">
        <f>COUNTIF(G201:G212,"ano")</f>
        <v>11</v>
      </c>
      <c r="H214" s="47">
        <f>SUM(H201:H212)</f>
        <v>44550</v>
      </c>
      <c r="I214" s="47">
        <f>SUM(I201:I212)</f>
        <v>9549</v>
      </c>
      <c r="J214" s="47">
        <f>SUM(J201:J212)</f>
        <v>21269</v>
      </c>
      <c r="K214" s="45"/>
      <c r="L214" s="45"/>
      <c r="M214" s="45"/>
      <c r="N214" s="45"/>
      <c r="O214" s="45"/>
      <c r="P214" s="45"/>
    </row>
    <row r="215" spans="1:17" ht="94.5" x14ac:dyDescent="0.25">
      <c r="A215" s="48" t="s">
        <v>372</v>
      </c>
      <c r="B215" s="48" t="s">
        <v>370</v>
      </c>
      <c r="C215" s="100" t="s">
        <v>394</v>
      </c>
      <c r="D215" s="100" t="s">
        <v>221</v>
      </c>
      <c r="E215" s="100" t="s">
        <v>222</v>
      </c>
      <c r="F215" s="100" t="s">
        <v>223</v>
      </c>
      <c r="G215" s="101" t="s">
        <v>284</v>
      </c>
      <c r="H215" s="101" t="s">
        <v>285</v>
      </c>
      <c r="I215" s="101" t="s">
        <v>224</v>
      </c>
      <c r="J215" s="101" t="s">
        <v>225</v>
      </c>
      <c r="K215" s="101" t="s">
        <v>226</v>
      </c>
      <c r="L215" s="101" t="s">
        <v>286</v>
      </c>
      <c r="M215" s="101" t="s">
        <v>287</v>
      </c>
      <c r="N215" s="101" t="s">
        <v>892</v>
      </c>
      <c r="O215" s="101" t="s">
        <v>293</v>
      </c>
      <c r="P215" s="101" t="s">
        <v>295</v>
      </c>
    </row>
    <row r="216" spans="1:17" ht="102" x14ac:dyDescent="0.3">
      <c r="A216" s="67" t="s">
        <v>867</v>
      </c>
      <c r="B216" s="68"/>
      <c r="C216" s="66" t="s">
        <v>860</v>
      </c>
      <c r="D216" s="66" t="s">
        <v>861</v>
      </c>
      <c r="E216" s="66" t="s">
        <v>862</v>
      </c>
      <c r="F216" s="66" t="s">
        <v>863</v>
      </c>
      <c r="G216" s="69" t="s">
        <v>324</v>
      </c>
      <c r="H216" s="69">
        <v>925</v>
      </c>
      <c r="I216" s="69"/>
      <c r="J216" s="69">
        <v>925</v>
      </c>
      <c r="K216" s="69" t="s">
        <v>327</v>
      </c>
      <c r="L216" s="69" t="s">
        <v>327</v>
      </c>
      <c r="M216" s="69" t="s">
        <v>337</v>
      </c>
      <c r="N216" s="69" t="s">
        <v>864</v>
      </c>
      <c r="O216" s="69" t="s">
        <v>865</v>
      </c>
      <c r="P216" s="69" t="s">
        <v>866</v>
      </c>
    </row>
    <row r="217" spans="1:17" s="73" customFormat="1" ht="15.75" x14ac:dyDescent="0.25">
      <c r="A217" s="71" t="s">
        <v>868</v>
      </c>
      <c r="B217" s="72"/>
      <c r="C217" s="70"/>
      <c r="D217" s="70">
        <v>1</v>
      </c>
      <c r="E217" s="70"/>
      <c r="F217" s="70"/>
      <c r="G217" s="70"/>
      <c r="H217" s="70"/>
      <c r="I217" s="70"/>
      <c r="J217" s="74">
        <v>925</v>
      </c>
      <c r="K217" s="70"/>
      <c r="L217" s="70"/>
      <c r="M217" s="70"/>
      <c r="N217" s="70"/>
      <c r="O217" s="70"/>
      <c r="P217" s="70"/>
    </row>
    <row r="218" spans="1:17" ht="15.75" x14ac:dyDescent="0.25">
      <c r="A218" s="46" t="s">
        <v>851</v>
      </c>
      <c r="B218" s="45"/>
      <c r="C218" s="45"/>
      <c r="D218" s="46">
        <f>D71+D84+D95+D146+D162+D189+D197+D214+D217</f>
        <v>174</v>
      </c>
      <c r="E218" s="45"/>
      <c r="F218" s="45"/>
      <c r="G218" s="46">
        <f>G71+G84+G95+G146+G162+G189+G197+G214</f>
        <v>53</v>
      </c>
      <c r="H218" s="47">
        <f>H71+H84+H95+H146+H162+H186+H197+H214</f>
        <v>390740.31999999995</v>
      </c>
      <c r="I218" s="47">
        <f>I71+I84+I95+I146+I162+I189+I197+I214+I217</f>
        <v>88358.34</v>
      </c>
      <c r="J218" s="47">
        <f>J71+J84+J95+J146+J162+J189+J197+J214+J217</f>
        <v>271546.98</v>
      </c>
      <c r="K218" s="45"/>
      <c r="L218" s="45"/>
      <c r="M218" s="45"/>
      <c r="N218" s="45"/>
      <c r="O218" s="45"/>
      <c r="P218" s="45"/>
      <c r="Q218" s="26"/>
    </row>
    <row r="219" spans="1:17" x14ac:dyDescent="0.25">
      <c r="A219" s="60"/>
      <c r="B219" s="60"/>
      <c r="C219" s="60"/>
      <c r="D219" s="60"/>
      <c r="E219" s="60"/>
      <c r="F219" s="60"/>
      <c r="G219" s="60"/>
      <c r="H219" s="60"/>
      <c r="I219" s="60"/>
      <c r="J219" s="60"/>
      <c r="K219" s="60"/>
      <c r="L219" s="60"/>
      <c r="M219" s="60"/>
      <c r="N219" s="60"/>
      <c r="O219" s="60"/>
      <c r="P219" s="60"/>
    </row>
  </sheetData>
  <phoneticPr fontId="9" type="noConversion"/>
  <printOptions horizontalCentered="1"/>
  <pageMargins left="0.31496062992125984" right="0.31496062992125984" top="0.39370078740157483" bottom="0.39370078740157483" header="0.31496062992125984" footer="0.31496062992125984"/>
  <pageSetup paperSize="8" scale="50" orientation="landscape" r:id="rId1"/>
  <headerFooter>
    <oddHeader>&amp;C&amp;"-,Tučné"&amp;12III.  Koncept a finanční zabezpečení připomínky a oslavy významných výročí roku 2018 spojených s naší státností (1918, 1968, 1993). 
(Materiál-tabulková část)&amp;11
  &amp;"-,Obyčejné"                                            &amp;R*MKCRX00B2DUO*</oddHeader>
    <oddFooter>&amp;CStránka &amp;P z &amp;N</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pageSetUpPr fitToPage="1"/>
  </sheetPr>
  <dimension ref="A1:CO60"/>
  <sheetViews>
    <sheetView zoomScale="70" zoomScaleNormal="70" zoomScalePageLayoutView="50" workbookViewId="0">
      <pane xSplit="1" topLeftCell="B1" activePane="topRight" state="frozen"/>
      <selection pane="topRight" activeCell="B1" sqref="B1:E1"/>
    </sheetView>
  </sheetViews>
  <sheetFormatPr defaultColWidth="8.85546875" defaultRowHeight="16.5" x14ac:dyDescent="0.3"/>
  <cols>
    <col min="1" max="1" width="2.42578125" customWidth="1"/>
    <col min="2" max="2" width="39.7109375" style="1" customWidth="1"/>
    <col min="3" max="93" width="37.140625" style="1" customWidth="1"/>
  </cols>
  <sheetData>
    <row r="1" spans="2:93" ht="34.5" customHeight="1" x14ac:dyDescent="0.3">
      <c r="B1" s="103" t="s">
        <v>894</v>
      </c>
      <c r="C1" s="103"/>
      <c r="D1" s="103"/>
      <c r="E1" s="103"/>
    </row>
    <row r="2" spans="2:93" ht="29.25" customHeight="1" x14ac:dyDescent="0.3">
      <c r="B2" s="1" t="s">
        <v>113</v>
      </c>
      <c r="C2" s="1">
        <v>1</v>
      </c>
      <c r="D2" s="1">
        <v>2</v>
      </c>
      <c r="E2" s="1" t="s">
        <v>893</v>
      </c>
      <c r="F2" s="1">
        <v>4</v>
      </c>
      <c r="G2" s="1">
        <v>5</v>
      </c>
      <c r="H2" s="1">
        <v>6</v>
      </c>
      <c r="I2" s="1">
        <v>7</v>
      </c>
      <c r="J2" s="1">
        <v>8</v>
      </c>
      <c r="K2" s="1">
        <v>9</v>
      </c>
      <c r="L2" s="1">
        <v>10</v>
      </c>
      <c r="M2" s="1">
        <v>11</v>
      </c>
      <c r="N2" s="1">
        <v>12</v>
      </c>
      <c r="O2" s="1">
        <v>13</v>
      </c>
      <c r="P2" s="1">
        <v>14</v>
      </c>
      <c r="Q2" s="1">
        <v>15</v>
      </c>
      <c r="R2" s="1">
        <v>16</v>
      </c>
      <c r="S2" s="1">
        <v>17</v>
      </c>
      <c r="T2" s="1">
        <v>18</v>
      </c>
      <c r="U2" s="1">
        <v>19</v>
      </c>
      <c r="V2" s="1">
        <v>20</v>
      </c>
      <c r="W2" s="1">
        <v>21</v>
      </c>
      <c r="X2" s="1">
        <v>22</v>
      </c>
      <c r="Y2" s="1">
        <v>23</v>
      </c>
      <c r="Z2" s="1">
        <v>24</v>
      </c>
      <c r="AA2" s="1">
        <v>25</v>
      </c>
      <c r="AB2" s="1">
        <v>26</v>
      </c>
      <c r="AC2" s="1">
        <v>27</v>
      </c>
      <c r="AD2" s="1">
        <v>28</v>
      </c>
      <c r="AE2" s="1">
        <v>29</v>
      </c>
      <c r="AF2" s="1">
        <v>30</v>
      </c>
      <c r="AG2" s="1">
        <v>31</v>
      </c>
      <c r="AH2" s="1">
        <v>32</v>
      </c>
      <c r="AI2" s="1">
        <v>33</v>
      </c>
      <c r="AJ2" s="1">
        <v>34</v>
      </c>
      <c r="AK2" s="1">
        <v>35</v>
      </c>
      <c r="AL2" s="1">
        <v>36</v>
      </c>
      <c r="AM2" s="1">
        <v>37</v>
      </c>
      <c r="AN2" s="1">
        <v>38</v>
      </c>
      <c r="AO2" s="1">
        <v>39</v>
      </c>
      <c r="AP2" s="1">
        <v>40</v>
      </c>
      <c r="AQ2" s="42">
        <v>91</v>
      </c>
      <c r="AR2" s="1">
        <v>41</v>
      </c>
      <c r="AS2" s="1">
        <v>42</v>
      </c>
      <c r="AT2" s="1">
        <v>43</v>
      </c>
      <c r="AU2" s="1">
        <v>44</v>
      </c>
      <c r="AV2" s="1">
        <v>45</v>
      </c>
      <c r="AW2" s="1">
        <v>46</v>
      </c>
      <c r="AX2" s="1">
        <v>47</v>
      </c>
      <c r="AY2" s="1">
        <v>48</v>
      </c>
      <c r="AZ2" s="1">
        <v>49</v>
      </c>
      <c r="BA2" s="1">
        <v>50</v>
      </c>
      <c r="BB2" s="1">
        <v>51</v>
      </c>
      <c r="BC2" s="1">
        <v>52</v>
      </c>
      <c r="BD2" s="1">
        <v>53</v>
      </c>
      <c r="BE2" s="1">
        <v>54</v>
      </c>
      <c r="BF2" s="1">
        <v>55</v>
      </c>
      <c r="BG2" s="1">
        <v>56</v>
      </c>
      <c r="BH2" s="1">
        <v>57</v>
      </c>
      <c r="BI2" s="1">
        <v>58</v>
      </c>
      <c r="BJ2" s="1">
        <v>59</v>
      </c>
      <c r="BK2" s="1">
        <v>60</v>
      </c>
      <c r="BL2" s="1">
        <v>61</v>
      </c>
      <c r="BM2" s="1">
        <v>62</v>
      </c>
      <c r="BN2" s="1">
        <v>63</v>
      </c>
      <c r="BO2" s="1">
        <v>64</v>
      </c>
      <c r="BP2" s="1">
        <v>65</v>
      </c>
      <c r="BQ2" s="1">
        <v>66</v>
      </c>
      <c r="BR2" s="1">
        <v>67</v>
      </c>
      <c r="BS2" s="1">
        <v>68</v>
      </c>
      <c r="BT2" s="1">
        <v>69</v>
      </c>
      <c r="BU2" s="1">
        <v>70</v>
      </c>
      <c r="BV2" s="1">
        <v>71</v>
      </c>
      <c r="BW2" s="1">
        <v>72</v>
      </c>
      <c r="BX2" s="1">
        <v>73</v>
      </c>
      <c r="BY2" s="1">
        <v>74</v>
      </c>
      <c r="BZ2" s="1">
        <v>75</v>
      </c>
      <c r="CA2" s="1">
        <v>76</v>
      </c>
      <c r="CB2" s="1">
        <v>77</v>
      </c>
      <c r="CC2" s="1">
        <v>78</v>
      </c>
      <c r="CD2" s="1">
        <v>79</v>
      </c>
      <c r="CE2" s="1">
        <v>80</v>
      </c>
      <c r="CF2" s="1">
        <v>81</v>
      </c>
      <c r="CG2" s="1">
        <v>82</v>
      </c>
      <c r="CH2" s="1">
        <v>83</v>
      </c>
      <c r="CI2" s="1">
        <v>84</v>
      </c>
      <c r="CJ2" s="1">
        <v>85</v>
      </c>
      <c r="CK2" s="1">
        <v>86</v>
      </c>
      <c r="CL2" s="1">
        <v>87</v>
      </c>
      <c r="CM2" s="1">
        <v>88</v>
      </c>
      <c r="CN2" s="1">
        <v>89</v>
      </c>
      <c r="CO2" s="1">
        <v>90</v>
      </c>
    </row>
    <row r="3" spans="2:93" x14ac:dyDescent="0.3">
      <c r="B3" s="2" t="s">
        <v>34</v>
      </c>
      <c r="C3" s="2">
        <v>2018</v>
      </c>
      <c r="D3" s="2">
        <v>2017</v>
      </c>
      <c r="E3" s="2">
        <v>2018</v>
      </c>
      <c r="F3" s="2">
        <v>2017</v>
      </c>
      <c r="G3" s="2">
        <v>2018</v>
      </c>
      <c r="H3" s="2">
        <v>2018</v>
      </c>
      <c r="I3" s="2">
        <v>2017</v>
      </c>
      <c r="J3" s="2">
        <v>2018</v>
      </c>
      <c r="K3" s="2">
        <v>2018</v>
      </c>
      <c r="L3" s="2">
        <v>2018</v>
      </c>
      <c r="M3" s="2">
        <v>2018</v>
      </c>
      <c r="N3" s="2">
        <v>2017</v>
      </c>
      <c r="O3" s="2">
        <v>2018</v>
      </c>
      <c r="P3" s="2">
        <v>2017</v>
      </c>
      <c r="Q3" s="2">
        <v>2018</v>
      </c>
      <c r="R3" s="2">
        <v>2018</v>
      </c>
      <c r="S3" s="2">
        <v>2017</v>
      </c>
      <c r="T3" s="2">
        <v>2018</v>
      </c>
      <c r="U3" s="2">
        <v>2017</v>
      </c>
      <c r="V3" s="2">
        <v>2018</v>
      </c>
      <c r="W3" s="2">
        <v>2017</v>
      </c>
      <c r="X3" s="2">
        <v>2018</v>
      </c>
      <c r="Y3" s="2">
        <v>2018</v>
      </c>
      <c r="Z3" s="2">
        <v>2018</v>
      </c>
      <c r="AA3" s="2">
        <v>2018</v>
      </c>
      <c r="AB3" s="2">
        <v>2018</v>
      </c>
      <c r="AC3" s="2">
        <v>2018</v>
      </c>
      <c r="AD3" s="2">
        <v>2018</v>
      </c>
      <c r="AE3" s="2">
        <v>2017</v>
      </c>
      <c r="AF3" s="2">
        <v>2018</v>
      </c>
      <c r="AG3" s="2">
        <v>2017</v>
      </c>
      <c r="AH3" s="2">
        <v>2018</v>
      </c>
      <c r="AI3" s="2">
        <v>2017</v>
      </c>
      <c r="AJ3" s="2">
        <v>2018</v>
      </c>
      <c r="AK3" s="2">
        <v>2018</v>
      </c>
      <c r="AL3" s="2">
        <v>2018</v>
      </c>
      <c r="AM3" s="2">
        <v>2017</v>
      </c>
      <c r="AN3" s="2">
        <v>2017</v>
      </c>
      <c r="AO3" s="2">
        <v>2018</v>
      </c>
      <c r="AP3" s="2">
        <v>2018</v>
      </c>
      <c r="AQ3" s="97">
        <v>2018</v>
      </c>
      <c r="AR3" s="2">
        <v>2017</v>
      </c>
      <c r="AS3" s="2">
        <v>2018</v>
      </c>
      <c r="AT3" s="2">
        <v>2018</v>
      </c>
      <c r="AU3" s="2">
        <v>2017</v>
      </c>
      <c r="AV3" s="2">
        <v>2018</v>
      </c>
      <c r="AW3" s="2">
        <v>2018</v>
      </c>
      <c r="AX3" s="2">
        <v>2017</v>
      </c>
      <c r="AY3" s="2">
        <v>2018</v>
      </c>
      <c r="AZ3" s="2">
        <v>2017</v>
      </c>
      <c r="BA3" s="2">
        <v>2018</v>
      </c>
      <c r="BB3" s="2">
        <v>2017</v>
      </c>
      <c r="BC3" s="2">
        <v>2018</v>
      </c>
      <c r="BD3" s="2">
        <v>2017</v>
      </c>
      <c r="BE3" s="2">
        <v>2018</v>
      </c>
      <c r="BF3" s="2">
        <v>2018</v>
      </c>
      <c r="BG3" s="2">
        <v>2018</v>
      </c>
      <c r="BH3" s="2">
        <v>2017</v>
      </c>
      <c r="BI3" s="2">
        <v>2018</v>
      </c>
      <c r="BJ3" s="2">
        <v>2018</v>
      </c>
      <c r="BK3" s="2">
        <v>2017</v>
      </c>
      <c r="BL3" s="2">
        <v>2018</v>
      </c>
      <c r="BM3" s="2">
        <v>2018</v>
      </c>
      <c r="BN3" s="2">
        <v>2018</v>
      </c>
      <c r="BO3" s="2">
        <v>2017</v>
      </c>
      <c r="BP3" s="2">
        <v>2018</v>
      </c>
      <c r="BQ3" s="2">
        <v>2018</v>
      </c>
      <c r="BR3" s="2">
        <v>2018</v>
      </c>
      <c r="BS3" s="2">
        <v>2018</v>
      </c>
      <c r="BT3" s="2">
        <v>2017</v>
      </c>
      <c r="BU3" s="2">
        <v>2018</v>
      </c>
      <c r="BV3" s="2">
        <v>2018</v>
      </c>
      <c r="BW3" s="2">
        <v>2018</v>
      </c>
      <c r="BX3" s="2">
        <v>2018</v>
      </c>
      <c r="BY3" s="2">
        <v>2018</v>
      </c>
      <c r="BZ3" s="2">
        <v>2017</v>
      </c>
      <c r="CA3" s="2">
        <v>2018</v>
      </c>
      <c r="CB3" s="2">
        <v>2018</v>
      </c>
      <c r="CC3" s="2">
        <v>2018</v>
      </c>
      <c r="CD3" s="2">
        <v>2018</v>
      </c>
      <c r="CE3" s="2">
        <v>2018</v>
      </c>
      <c r="CF3" s="2">
        <v>2017</v>
      </c>
      <c r="CG3" s="2">
        <v>2018</v>
      </c>
      <c r="CH3" s="2">
        <v>2017</v>
      </c>
      <c r="CI3" s="2">
        <v>2018</v>
      </c>
      <c r="CJ3" s="2">
        <v>2018</v>
      </c>
      <c r="CK3" s="2">
        <v>2017</v>
      </c>
      <c r="CL3" s="2">
        <v>2018</v>
      </c>
      <c r="CM3" s="2">
        <v>2017</v>
      </c>
      <c r="CN3" s="2">
        <v>2018</v>
      </c>
      <c r="CO3" s="2">
        <v>2018</v>
      </c>
    </row>
    <row r="4" spans="2:93" x14ac:dyDescent="0.3">
      <c r="B4" s="2" t="s">
        <v>35</v>
      </c>
      <c r="C4" s="2" t="s">
        <v>33</v>
      </c>
      <c r="D4" s="2" t="s">
        <v>33</v>
      </c>
      <c r="E4" s="2" t="s">
        <v>33</v>
      </c>
      <c r="F4" s="2" t="s">
        <v>48</v>
      </c>
      <c r="G4" s="2" t="s">
        <v>48</v>
      </c>
      <c r="H4" s="2" t="s">
        <v>49</v>
      </c>
      <c r="I4" s="2" t="s">
        <v>49</v>
      </c>
      <c r="J4" s="2" t="s">
        <v>49</v>
      </c>
      <c r="K4" s="2" t="s">
        <v>49</v>
      </c>
      <c r="L4" s="2" t="s">
        <v>60</v>
      </c>
      <c r="M4" s="2" t="s">
        <v>60</v>
      </c>
      <c r="N4" s="2" t="s">
        <v>62</v>
      </c>
      <c r="O4" s="2" t="s">
        <v>62</v>
      </c>
      <c r="P4" s="2" t="s">
        <v>68</v>
      </c>
      <c r="Q4" s="2" t="s">
        <v>68</v>
      </c>
      <c r="R4" s="2" t="s">
        <v>72</v>
      </c>
      <c r="S4" s="2" t="s">
        <v>73</v>
      </c>
      <c r="T4" s="2" t="s">
        <v>73</v>
      </c>
      <c r="U4" s="2" t="s">
        <v>78</v>
      </c>
      <c r="V4" s="2" t="s">
        <v>78</v>
      </c>
      <c r="W4" s="2" t="s">
        <v>79</v>
      </c>
      <c r="X4" s="2" t="s">
        <v>79</v>
      </c>
      <c r="Y4" s="2" t="s">
        <v>79</v>
      </c>
      <c r="Z4" s="2" t="s">
        <v>87</v>
      </c>
      <c r="AA4" s="2" t="s">
        <v>87</v>
      </c>
      <c r="AB4" s="2" t="s">
        <v>94</v>
      </c>
      <c r="AC4" s="2" t="s">
        <v>94</v>
      </c>
      <c r="AD4" s="2" t="s">
        <v>97</v>
      </c>
      <c r="AE4" s="2" t="s">
        <v>101</v>
      </c>
      <c r="AF4" s="2" t="s">
        <v>101</v>
      </c>
      <c r="AG4" s="2" t="s">
        <v>101</v>
      </c>
      <c r="AH4" s="2" t="s">
        <v>101</v>
      </c>
      <c r="AI4" s="2" t="s">
        <v>105</v>
      </c>
      <c r="AJ4" s="2" t="s">
        <v>105</v>
      </c>
      <c r="AK4" s="2" t="s">
        <v>105</v>
      </c>
      <c r="AL4" s="2" t="s">
        <v>105</v>
      </c>
      <c r="AM4" s="2" t="s">
        <v>114</v>
      </c>
      <c r="AN4" s="2" t="s">
        <v>114</v>
      </c>
      <c r="AO4" s="2" t="s">
        <v>114</v>
      </c>
      <c r="AP4" s="2" t="s">
        <v>114</v>
      </c>
      <c r="AQ4" s="97"/>
      <c r="AR4" s="2" t="s">
        <v>119</v>
      </c>
      <c r="AS4" s="2" t="s">
        <v>119</v>
      </c>
      <c r="AT4" s="2" t="s">
        <v>119</v>
      </c>
      <c r="AU4" s="2" t="s">
        <v>119</v>
      </c>
      <c r="AV4" s="2" t="s">
        <v>119</v>
      </c>
      <c r="AW4" s="2" t="s">
        <v>119</v>
      </c>
      <c r="AX4" s="2" t="s">
        <v>133</v>
      </c>
      <c r="AY4" s="2" t="s">
        <v>133</v>
      </c>
      <c r="AZ4" s="2" t="s">
        <v>133</v>
      </c>
      <c r="BA4" s="2" t="s">
        <v>133</v>
      </c>
      <c r="BB4" s="2" t="s">
        <v>133</v>
      </c>
      <c r="BC4" s="2" t="s">
        <v>133</v>
      </c>
      <c r="BD4" s="2" t="s">
        <v>133</v>
      </c>
      <c r="BE4" s="2" t="s">
        <v>133</v>
      </c>
      <c r="BF4" s="2" t="s">
        <v>133</v>
      </c>
      <c r="BG4" s="2" t="s">
        <v>133</v>
      </c>
      <c r="BH4" s="2" t="s">
        <v>154</v>
      </c>
      <c r="BI4" s="2" t="s">
        <v>154</v>
      </c>
      <c r="BJ4" s="2" t="s">
        <v>154</v>
      </c>
      <c r="BK4" s="2" t="s">
        <v>153</v>
      </c>
      <c r="BL4" s="2" t="s">
        <v>153</v>
      </c>
      <c r="BM4" s="2" t="s">
        <v>153</v>
      </c>
      <c r="BN4" s="2" t="s">
        <v>153</v>
      </c>
      <c r="BO4" s="2" t="s">
        <v>153</v>
      </c>
      <c r="BP4" s="2" t="s">
        <v>153</v>
      </c>
      <c r="BQ4" s="2" t="s">
        <v>153</v>
      </c>
      <c r="BR4" s="2" t="s">
        <v>153</v>
      </c>
      <c r="BS4" s="2" t="s">
        <v>153</v>
      </c>
      <c r="BT4" s="2" t="s">
        <v>153</v>
      </c>
      <c r="BU4" s="2" t="s">
        <v>153</v>
      </c>
      <c r="BV4" s="2" t="s">
        <v>181</v>
      </c>
      <c r="BW4" s="2" t="s">
        <v>181</v>
      </c>
      <c r="BX4" s="2" t="s">
        <v>181</v>
      </c>
      <c r="BY4" s="2" t="s">
        <v>181</v>
      </c>
      <c r="BZ4" s="2" t="s">
        <v>181</v>
      </c>
      <c r="CA4" s="2" t="s">
        <v>181</v>
      </c>
      <c r="CB4" s="2" t="s">
        <v>181</v>
      </c>
      <c r="CC4" s="2" t="s">
        <v>181</v>
      </c>
      <c r="CD4" s="2" t="s">
        <v>204</v>
      </c>
      <c r="CE4" s="2" t="s">
        <v>204</v>
      </c>
      <c r="CF4" s="2" t="s">
        <v>204</v>
      </c>
      <c r="CG4" s="2" t="s">
        <v>204</v>
      </c>
      <c r="CH4" s="2" t="s">
        <v>204</v>
      </c>
      <c r="CI4" s="2" t="s">
        <v>204</v>
      </c>
      <c r="CJ4" s="2" t="s">
        <v>204</v>
      </c>
      <c r="CK4" s="2" t="s">
        <v>201</v>
      </c>
      <c r="CL4" s="2" t="s">
        <v>201</v>
      </c>
      <c r="CM4" s="2" t="s">
        <v>201</v>
      </c>
      <c r="CN4" s="2" t="s">
        <v>201</v>
      </c>
      <c r="CO4" s="2" t="s">
        <v>713</v>
      </c>
    </row>
    <row r="5" spans="2:93" ht="66" x14ac:dyDescent="0.3">
      <c r="B5" s="1" t="s">
        <v>0</v>
      </c>
      <c r="C5" s="1" t="s">
        <v>30</v>
      </c>
      <c r="D5" s="1" t="s">
        <v>30</v>
      </c>
      <c r="E5" s="1" t="s">
        <v>30</v>
      </c>
      <c r="F5" s="1" t="s">
        <v>45</v>
      </c>
      <c r="G5" s="1" t="s">
        <v>45</v>
      </c>
      <c r="H5" s="1" t="s">
        <v>50</v>
      </c>
      <c r="I5" s="1" t="s">
        <v>50</v>
      </c>
      <c r="J5" s="1" t="s">
        <v>50</v>
      </c>
      <c r="K5" s="1" t="s">
        <v>50</v>
      </c>
      <c r="L5" s="1" t="s">
        <v>56</v>
      </c>
      <c r="M5" s="1" t="s">
        <v>56</v>
      </c>
      <c r="N5" s="1" t="s">
        <v>63</v>
      </c>
      <c r="O5" s="1" t="s">
        <v>63</v>
      </c>
      <c r="P5" s="1" t="s">
        <v>65</v>
      </c>
      <c r="Q5" s="1" t="s">
        <v>65</v>
      </c>
      <c r="R5" s="1" t="s">
        <v>69</v>
      </c>
      <c r="S5" s="1" t="s">
        <v>74</v>
      </c>
      <c r="T5" s="1" t="s">
        <v>74</v>
      </c>
      <c r="U5" s="1" t="s">
        <v>833</v>
      </c>
      <c r="V5" s="1" t="s">
        <v>833</v>
      </c>
      <c r="W5" s="1" t="s">
        <v>80</v>
      </c>
      <c r="X5" s="1" t="s">
        <v>80</v>
      </c>
      <c r="Y5" s="1" t="s">
        <v>80</v>
      </c>
      <c r="Z5" s="1" t="s">
        <v>88</v>
      </c>
      <c r="AA5" s="1" t="s">
        <v>88</v>
      </c>
      <c r="AB5" s="1" t="s">
        <v>92</v>
      </c>
      <c r="AC5" s="1" t="s">
        <v>92</v>
      </c>
      <c r="AD5" s="1" t="s">
        <v>98</v>
      </c>
      <c r="AE5" s="1" t="s">
        <v>102</v>
      </c>
      <c r="AF5" s="1" t="s">
        <v>102</v>
      </c>
      <c r="AG5" s="1" t="s">
        <v>102</v>
      </c>
      <c r="AH5" s="1" t="s">
        <v>102</v>
      </c>
      <c r="AI5" s="1" t="s">
        <v>106</v>
      </c>
      <c r="AJ5" s="1" t="s">
        <v>106</v>
      </c>
      <c r="AK5" s="1" t="s">
        <v>106</v>
      </c>
      <c r="AL5" s="1" t="s">
        <v>106</v>
      </c>
      <c r="AM5" s="1" t="s">
        <v>829</v>
      </c>
      <c r="AN5" s="1" t="s">
        <v>830</v>
      </c>
      <c r="AO5" s="1" t="s">
        <v>832</v>
      </c>
      <c r="AP5" s="1" t="s">
        <v>831</v>
      </c>
      <c r="AQ5" s="42" t="s">
        <v>882</v>
      </c>
      <c r="AR5" s="1" t="s">
        <v>120</v>
      </c>
      <c r="AS5" s="1" t="s">
        <v>120</v>
      </c>
      <c r="AT5" s="1" t="s">
        <v>278</v>
      </c>
      <c r="AU5" s="1" t="s">
        <v>120</v>
      </c>
      <c r="AV5" s="1" t="s">
        <v>120</v>
      </c>
      <c r="AW5" s="1" t="s">
        <v>120</v>
      </c>
      <c r="AX5" s="1" t="s">
        <v>134</v>
      </c>
      <c r="AY5" s="1" t="s">
        <v>134</v>
      </c>
      <c r="AZ5" s="1" t="s">
        <v>134</v>
      </c>
      <c r="BA5" s="1" t="s">
        <v>134</v>
      </c>
      <c r="BB5" s="1" t="s">
        <v>134</v>
      </c>
      <c r="BC5" s="1" t="s">
        <v>134</v>
      </c>
      <c r="BD5" s="1" t="s">
        <v>134</v>
      </c>
      <c r="BE5" s="1" t="s">
        <v>134</v>
      </c>
      <c r="BF5" s="1" t="s">
        <v>134</v>
      </c>
      <c r="BG5" s="1" t="s">
        <v>134</v>
      </c>
      <c r="BH5" s="1" t="s">
        <v>350</v>
      </c>
      <c r="BI5" s="1" t="s">
        <v>350</v>
      </c>
      <c r="BJ5" s="1" t="s">
        <v>155</v>
      </c>
      <c r="BK5" s="1" t="s">
        <v>161</v>
      </c>
      <c r="BL5" s="1" t="s">
        <v>161</v>
      </c>
      <c r="BM5" s="1" t="s">
        <v>161</v>
      </c>
      <c r="BN5" s="1" t="s">
        <v>161</v>
      </c>
      <c r="BO5" s="1" t="s">
        <v>161</v>
      </c>
      <c r="BP5" s="1" t="s">
        <v>161</v>
      </c>
      <c r="BQ5" s="1" t="s">
        <v>161</v>
      </c>
      <c r="BR5" s="1" t="s">
        <v>161</v>
      </c>
      <c r="BS5" s="1" t="s">
        <v>161</v>
      </c>
      <c r="BT5" s="1" t="s">
        <v>161</v>
      </c>
      <c r="BU5" s="1" t="s">
        <v>161</v>
      </c>
      <c r="BV5" s="1" t="s">
        <v>182</v>
      </c>
      <c r="BW5" s="1" t="s">
        <v>182</v>
      </c>
      <c r="BX5" s="1" t="s">
        <v>182</v>
      </c>
      <c r="BY5" s="1" t="s">
        <v>182</v>
      </c>
      <c r="BZ5" s="1" t="s">
        <v>182</v>
      </c>
      <c r="CA5" s="1" t="s">
        <v>182</v>
      </c>
      <c r="CB5" s="1" t="s">
        <v>182</v>
      </c>
      <c r="CC5" s="1" t="s">
        <v>182</v>
      </c>
      <c r="CD5" s="1" t="s">
        <v>205</v>
      </c>
      <c r="CE5" s="1" t="s">
        <v>205</v>
      </c>
      <c r="CF5" s="1" t="s">
        <v>205</v>
      </c>
      <c r="CG5" s="1" t="s">
        <v>205</v>
      </c>
      <c r="CH5" s="1" t="s">
        <v>205</v>
      </c>
      <c r="CI5" s="1" t="s">
        <v>205</v>
      </c>
      <c r="CJ5" s="1" t="s">
        <v>205</v>
      </c>
      <c r="CK5" s="1" t="s">
        <v>202</v>
      </c>
      <c r="CL5" s="1" t="s">
        <v>202</v>
      </c>
      <c r="CM5" s="1" t="s">
        <v>202</v>
      </c>
      <c r="CN5" s="1" t="s">
        <v>202</v>
      </c>
      <c r="CO5" s="1" t="s">
        <v>717</v>
      </c>
    </row>
    <row r="6" spans="2:93" ht="82.5" x14ac:dyDescent="0.25">
      <c r="B6" s="9" t="s">
        <v>1</v>
      </c>
      <c r="C6" s="9" t="s">
        <v>31</v>
      </c>
      <c r="D6" s="9" t="s">
        <v>41</v>
      </c>
      <c r="E6" s="9" t="s">
        <v>41</v>
      </c>
      <c r="F6" s="9" t="s">
        <v>46</v>
      </c>
      <c r="G6" s="9" t="s">
        <v>46</v>
      </c>
      <c r="H6" s="9" t="s">
        <v>839</v>
      </c>
      <c r="I6" s="9" t="s">
        <v>52</v>
      </c>
      <c r="J6" s="9" t="s">
        <v>52</v>
      </c>
      <c r="K6" s="9" t="s">
        <v>54</v>
      </c>
      <c r="L6" s="9" t="s">
        <v>57</v>
      </c>
      <c r="M6" s="9" t="s">
        <v>61</v>
      </c>
      <c r="N6" s="9" t="s">
        <v>838</v>
      </c>
      <c r="O6" s="9" t="s">
        <v>838</v>
      </c>
      <c r="P6" s="9" t="s">
        <v>66</v>
      </c>
      <c r="Q6" s="9" t="s">
        <v>66</v>
      </c>
      <c r="R6" s="9" t="s">
        <v>70</v>
      </c>
      <c r="S6" s="9" t="s">
        <v>75</v>
      </c>
      <c r="T6" s="9" t="s">
        <v>75</v>
      </c>
      <c r="U6" s="9" t="s">
        <v>837</v>
      </c>
      <c r="V6" s="9" t="s">
        <v>837</v>
      </c>
      <c r="W6" s="9" t="s">
        <v>81</v>
      </c>
      <c r="X6" s="9" t="s">
        <v>81</v>
      </c>
      <c r="Y6" s="9" t="s">
        <v>84</v>
      </c>
      <c r="Z6" s="9" t="s">
        <v>89</v>
      </c>
      <c r="AA6" s="9" t="s">
        <v>89</v>
      </c>
      <c r="AB6" s="9" t="s">
        <v>836</v>
      </c>
      <c r="AC6" s="9" t="s">
        <v>95</v>
      </c>
      <c r="AD6" s="9" t="s">
        <v>99</v>
      </c>
      <c r="AE6" s="9" t="s">
        <v>240</v>
      </c>
      <c r="AF6" s="9" t="s">
        <v>240</v>
      </c>
      <c r="AG6" s="9" t="s">
        <v>835</v>
      </c>
      <c r="AH6" s="9" t="s">
        <v>835</v>
      </c>
      <c r="AI6" s="9" t="s">
        <v>107</v>
      </c>
      <c r="AJ6" s="9" t="s">
        <v>107</v>
      </c>
      <c r="AK6" s="9" t="s">
        <v>273</v>
      </c>
      <c r="AL6" s="9" t="s">
        <v>109</v>
      </c>
      <c r="AM6" s="9" t="s">
        <v>368</v>
      </c>
      <c r="AN6" s="9" t="s">
        <v>358</v>
      </c>
      <c r="AO6" s="9" t="s">
        <v>360</v>
      </c>
      <c r="AP6" s="9" t="s">
        <v>362</v>
      </c>
      <c r="AQ6" s="9" t="s">
        <v>883</v>
      </c>
      <c r="AR6" s="9" t="s">
        <v>121</v>
      </c>
      <c r="AS6" s="9" t="s">
        <v>121</v>
      </c>
      <c r="AT6" s="9" t="s">
        <v>124</v>
      </c>
      <c r="AU6" s="9" t="s">
        <v>127</v>
      </c>
      <c r="AV6" s="9" t="s">
        <v>127</v>
      </c>
      <c r="AW6" s="9" t="s">
        <v>130</v>
      </c>
      <c r="AX6" s="9" t="s">
        <v>135</v>
      </c>
      <c r="AY6" s="9" t="s">
        <v>135</v>
      </c>
      <c r="AZ6" s="9" t="s">
        <v>138</v>
      </c>
      <c r="BA6" s="9" t="s">
        <v>138</v>
      </c>
      <c r="BB6" s="9" t="s">
        <v>141</v>
      </c>
      <c r="BC6" s="9" t="s">
        <v>141</v>
      </c>
      <c r="BD6" s="9" t="s">
        <v>144</v>
      </c>
      <c r="BE6" s="9" t="s">
        <v>144</v>
      </c>
      <c r="BF6" s="9" t="s">
        <v>147</v>
      </c>
      <c r="BG6" s="9" t="s">
        <v>150</v>
      </c>
      <c r="BH6" s="9" t="s">
        <v>156</v>
      </c>
      <c r="BI6" s="9" t="s">
        <v>156</v>
      </c>
      <c r="BJ6" s="9" t="s">
        <v>159</v>
      </c>
      <c r="BK6" s="9" t="s">
        <v>834</v>
      </c>
      <c r="BL6" s="9" t="s">
        <v>834</v>
      </c>
      <c r="BM6" s="9" t="s">
        <v>162</v>
      </c>
      <c r="BN6" s="9" t="s">
        <v>166</v>
      </c>
      <c r="BO6" s="9" t="s">
        <v>168</v>
      </c>
      <c r="BP6" s="9" t="s">
        <v>168</v>
      </c>
      <c r="BQ6" s="9" t="s">
        <v>171</v>
      </c>
      <c r="BR6" s="9" t="s">
        <v>174</v>
      </c>
      <c r="BS6" s="9" t="s">
        <v>176</v>
      </c>
      <c r="BT6" s="9" t="s">
        <v>179</v>
      </c>
      <c r="BU6" s="9" t="s">
        <v>179</v>
      </c>
      <c r="BV6" s="9" t="s">
        <v>183</v>
      </c>
      <c r="BW6" s="9" t="s">
        <v>186</v>
      </c>
      <c r="BX6" s="9" t="s">
        <v>188</v>
      </c>
      <c r="BY6" s="9" t="s">
        <v>190</v>
      </c>
      <c r="BZ6" s="9" t="s">
        <v>192</v>
      </c>
      <c r="CA6" s="9" t="s">
        <v>192</v>
      </c>
      <c r="CB6" s="9" t="s">
        <v>195</v>
      </c>
      <c r="CC6" s="9" t="s">
        <v>198</v>
      </c>
      <c r="CD6" s="9" t="s">
        <v>206</v>
      </c>
      <c r="CE6" s="9" t="s">
        <v>209</v>
      </c>
      <c r="CF6" s="9" t="s">
        <v>212</v>
      </c>
      <c r="CG6" s="9" t="s">
        <v>212</v>
      </c>
      <c r="CH6" s="9" t="s">
        <v>215</v>
      </c>
      <c r="CI6" s="9" t="s">
        <v>215</v>
      </c>
      <c r="CJ6" s="9" t="s">
        <v>218</v>
      </c>
      <c r="CK6" s="9" t="s">
        <v>203</v>
      </c>
      <c r="CL6" s="9" t="s">
        <v>203</v>
      </c>
      <c r="CM6" s="9" t="s">
        <v>414</v>
      </c>
      <c r="CN6" s="9" t="s">
        <v>414</v>
      </c>
      <c r="CO6" s="9" t="s">
        <v>714</v>
      </c>
    </row>
    <row r="7" spans="2:93" ht="75" customHeight="1" x14ac:dyDescent="0.25">
      <c r="B7" s="9" t="s">
        <v>293</v>
      </c>
      <c r="C7" s="9" t="s">
        <v>315</v>
      </c>
      <c r="D7" s="9" t="s">
        <v>319</v>
      </c>
      <c r="E7" s="9" t="s">
        <v>319</v>
      </c>
      <c r="F7" s="9" t="s">
        <v>313</v>
      </c>
      <c r="G7" s="9" t="s">
        <v>313</v>
      </c>
      <c r="H7" s="9" t="s">
        <v>318</v>
      </c>
      <c r="I7" s="9" t="s">
        <v>256</v>
      </c>
      <c r="J7" s="9" t="s">
        <v>256</v>
      </c>
      <c r="K7" s="9" t="s">
        <v>314</v>
      </c>
      <c r="L7" s="9" t="s">
        <v>411</v>
      </c>
      <c r="M7" s="9" t="s">
        <v>411</v>
      </c>
      <c r="N7" s="9" t="s">
        <v>311</v>
      </c>
      <c r="O7" s="9" t="s">
        <v>311</v>
      </c>
      <c r="P7" s="9" t="s">
        <v>294</v>
      </c>
      <c r="Q7" s="9" t="s">
        <v>294</v>
      </c>
      <c r="R7" s="9" t="s">
        <v>369</v>
      </c>
      <c r="S7" s="9" t="s">
        <v>297</v>
      </c>
      <c r="T7" s="9" t="s">
        <v>297</v>
      </c>
      <c r="U7" s="9" t="s">
        <v>303</v>
      </c>
      <c r="V7" s="9" t="s">
        <v>303</v>
      </c>
      <c r="W7" s="9" t="s">
        <v>82</v>
      </c>
      <c r="X7" s="9" t="s">
        <v>82</v>
      </c>
      <c r="Y7" s="9" t="s">
        <v>85</v>
      </c>
      <c r="Z7" s="9" t="s">
        <v>308</v>
      </c>
      <c r="AA7" s="9" t="s">
        <v>308</v>
      </c>
      <c r="AB7" s="9" t="s">
        <v>310</v>
      </c>
      <c r="AC7" s="9" t="s">
        <v>309</v>
      </c>
      <c r="AD7" s="9" t="s">
        <v>317</v>
      </c>
      <c r="AE7" s="9" t="s">
        <v>302</v>
      </c>
      <c r="AF7" s="9" t="s">
        <v>302</v>
      </c>
      <c r="AG7" s="9" t="s">
        <v>320</v>
      </c>
      <c r="AH7" s="9" t="s">
        <v>320</v>
      </c>
      <c r="AI7" s="9" t="s">
        <v>305</v>
      </c>
      <c r="AJ7" s="9" t="s">
        <v>305</v>
      </c>
      <c r="AK7" s="9" t="s">
        <v>322</v>
      </c>
      <c r="AL7" s="9" t="s">
        <v>307</v>
      </c>
      <c r="AM7" s="9" t="s">
        <v>409</v>
      </c>
      <c r="AN7" s="9" t="s">
        <v>386</v>
      </c>
      <c r="AO7" s="9" t="s">
        <v>388</v>
      </c>
      <c r="AP7" s="9" t="s">
        <v>390</v>
      </c>
      <c r="AQ7" s="9" t="s">
        <v>886</v>
      </c>
      <c r="AR7" s="9" t="s">
        <v>122</v>
      </c>
      <c r="AS7" s="9" t="s">
        <v>122</v>
      </c>
      <c r="AT7" s="9" t="s">
        <v>125</v>
      </c>
      <c r="AU7" s="9" t="s">
        <v>128</v>
      </c>
      <c r="AV7" s="9" t="s">
        <v>128</v>
      </c>
      <c r="AW7" s="9" t="s">
        <v>131</v>
      </c>
      <c r="AX7" s="9" t="s">
        <v>136</v>
      </c>
      <c r="AY7" s="9" t="s">
        <v>136</v>
      </c>
      <c r="AZ7" s="9" t="s">
        <v>139</v>
      </c>
      <c r="BA7" s="9" t="s">
        <v>139</v>
      </c>
      <c r="BB7" s="9" t="s">
        <v>142</v>
      </c>
      <c r="BC7" s="9" t="s">
        <v>142</v>
      </c>
      <c r="BD7" s="9" t="s">
        <v>145</v>
      </c>
      <c r="BE7" s="9" t="s">
        <v>145</v>
      </c>
      <c r="BF7" s="9" t="s">
        <v>148</v>
      </c>
      <c r="BG7" s="9" t="s">
        <v>151</v>
      </c>
      <c r="BH7" s="9" t="s">
        <v>374</v>
      </c>
      <c r="BI7" s="9" t="s">
        <v>374</v>
      </c>
      <c r="BJ7" s="9" t="s">
        <v>375</v>
      </c>
      <c r="BK7" s="9" t="s">
        <v>381</v>
      </c>
      <c r="BL7" s="9" t="s">
        <v>381</v>
      </c>
      <c r="BM7" s="9" t="s">
        <v>164</v>
      </c>
      <c r="BN7" s="9" t="s">
        <v>383</v>
      </c>
      <c r="BO7" s="9" t="s">
        <v>169</v>
      </c>
      <c r="BP7" s="9" t="s">
        <v>169</v>
      </c>
      <c r="BQ7" s="9" t="s">
        <v>172</v>
      </c>
      <c r="BR7" s="9" t="s">
        <v>840</v>
      </c>
      <c r="BS7" s="9" t="s">
        <v>177</v>
      </c>
      <c r="BT7" s="9" t="s">
        <v>384</v>
      </c>
      <c r="BU7" s="9" t="s">
        <v>384</v>
      </c>
      <c r="BV7" s="9" t="s">
        <v>184</v>
      </c>
      <c r="BW7" s="9" t="s">
        <v>187</v>
      </c>
      <c r="BX7" s="9" t="s">
        <v>189</v>
      </c>
      <c r="BY7" s="9" t="s">
        <v>191</v>
      </c>
      <c r="BZ7" s="9" t="s">
        <v>193</v>
      </c>
      <c r="CA7" s="9" t="s">
        <v>193</v>
      </c>
      <c r="CB7" s="9" t="s">
        <v>196</v>
      </c>
      <c r="CC7" s="9" t="s">
        <v>199</v>
      </c>
      <c r="CD7" s="9" t="s">
        <v>207</v>
      </c>
      <c r="CE7" s="9" t="s">
        <v>210</v>
      </c>
      <c r="CF7" s="9" t="s">
        <v>213</v>
      </c>
      <c r="CG7" s="9" t="s">
        <v>213</v>
      </c>
      <c r="CH7" s="9" t="s">
        <v>216</v>
      </c>
      <c r="CI7" s="9" t="s">
        <v>216</v>
      </c>
      <c r="CJ7" s="9" t="s">
        <v>219</v>
      </c>
      <c r="CK7" s="9" t="s">
        <v>412</v>
      </c>
      <c r="CL7" s="9" t="s">
        <v>412</v>
      </c>
      <c r="CM7" s="9" t="s">
        <v>415</v>
      </c>
      <c r="CN7" s="9" t="s">
        <v>415</v>
      </c>
      <c r="CO7" s="9" t="s">
        <v>715</v>
      </c>
    </row>
    <row r="8" spans="2:93" x14ac:dyDescent="0.25">
      <c r="B8" s="9" t="s">
        <v>394</v>
      </c>
      <c r="C8" s="9" t="s">
        <v>283</v>
      </c>
      <c r="D8" s="9" t="s">
        <v>288</v>
      </c>
      <c r="E8" s="9" t="s">
        <v>288</v>
      </c>
      <c r="F8" s="9" t="s">
        <v>283</v>
      </c>
      <c r="G8" s="9" t="s">
        <v>283</v>
      </c>
      <c r="H8" s="9" t="s">
        <v>288</v>
      </c>
      <c r="I8" s="9" t="s">
        <v>283</v>
      </c>
      <c r="J8" s="9" t="s">
        <v>283</v>
      </c>
      <c r="K8" s="9" t="s">
        <v>283</v>
      </c>
      <c r="L8" s="9" t="s">
        <v>283</v>
      </c>
      <c r="M8" s="9" t="s">
        <v>283</v>
      </c>
      <c r="N8" s="9" t="s">
        <v>283</v>
      </c>
      <c r="O8" s="9" t="s">
        <v>283</v>
      </c>
      <c r="P8" s="9" t="s">
        <v>283</v>
      </c>
      <c r="Q8" s="9" t="s">
        <v>283</v>
      </c>
      <c r="R8" s="9" t="s">
        <v>283</v>
      </c>
      <c r="S8" s="9" t="s">
        <v>283</v>
      </c>
      <c r="T8" s="9" t="s">
        <v>283</v>
      </c>
      <c r="U8" s="9" t="s">
        <v>283</v>
      </c>
      <c r="V8" s="9" t="s">
        <v>283</v>
      </c>
      <c r="W8" s="9" t="s">
        <v>288</v>
      </c>
      <c r="X8" s="9" t="s">
        <v>288</v>
      </c>
      <c r="Y8" s="9" t="s">
        <v>283</v>
      </c>
      <c r="Z8" s="9" t="s">
        <v>283</v>
      </c>
      <c r="AA8" s="9" t="s">
        <v>283</v>
      </c>
      <c r="AB8" s="9" t="s">
        <v>283</v>
      </c>
      <c r="AC8" s="9" t="s">
        <v>283</v>
      </c>
      <c r="AD8" s="9" t="s">
        <v>283</v>
      </c>
      <c r="AE8" s="9" t="s">
        <v>283</v>
      </c>
      <c r="AF8" s="9" t="s">
        <v>283</v>
      </c>
      <c r="AG8" s="9" t="s">
        <v>288</v>
      </c>
      <c r="AH8" s="9" t="s">
        <v>288</v>
      </c>
      <c r="AI8" s="9" t="s">
        <v>283</v>
      </c>
      <c r="AJ8" s="9" t="s">
        <v>283</v>
      </c>
      <c r="AK8" s="9" t="s">
        <v>289</v>
      </c>
      <c r="AL8" s="9" t="s">
        <v>283</v>
      </c>
      <c r="AM8" s="9" t="s">
        <v>283</v>
      </c>
      <c r="AN8" s="9" t="s">
        <v>283</v>
      </c>
      <c r="AO8" s="9" t="s">
        <v>283</v>
      </c>
      <c r="AP8" s="9" t="s">
        <v>283</v>
      </c>
      <c r="AQ8" s="9" t="s">
        <v>283</v>
      </c>
      <c r="AR8" s="9" t="s">
        <v>283</v>
      </c>
      <c r="AS8" s="9" t="s">
        <v>283</v>
      </c>
      <c r="AT8" s="9" t="s">
        <v>283</v>
      </c>
      <c r="AU8" s="9" t="s">
        <v>283</v>
      </c>
      <c r="AV8" s="9" t="s">
        <v>283</v>
      </c>
      <c r="AW8" s="9" t="s">
        <v>288</v>
      </c>
      <c r="AX8" s="9" t="s">
        <v>283</v>
      </c>
      <c r="AY8" s="9" t="s">
        <v>283</v>
      </c>
      <c r="AZ8" s="9" t="s">
        <v>283</v>
      </c>
      <c r="BA8" s="9" t="s">
        <v>283</v>
      </c>
      <c r="BB8" s="9" t="s">
        <v>283</v>
      </c>
      <c r="BC8" s="9" t="s">
        <v>283</v>
      </c>
      <c r="BD8" s="9" t="s">
        <v>288</v>
      </c>
      <c r="BE8" s="9" t="s">
        <v>288</v>
      </c>
      <c r="BF8" s="9" t="s">
        <v>283</v>
      </c>
      <c r="BG8" s="9" t="s">
        <v>283</v>
      </c>
      <c r="BH8" s="9" t="s">
        <v>283</v>
      </c>
      <c r="BI8" s="9" t="s">
        <v>283</v>
      </c>
      <c r="BJ8" s="9" t="s">
        <v>283</v>
      </c>
      <c r="BK8" s="9" t="s">
        <v>283</v>
      </c>
      <c r="BL8" s="9" t="s">
        <v>283</v>
      </c>
      <c r="BM8" s="9" t="s">
        <v>283</v>
      </c>
      <c r="BN8" s="9" t="s">
        <v>283</v>
      </c>
      <c r="BO8" s="9" t="s">
        <v>283</v>
      </c>
      <c r="BP8" s="9" t="s">
        <v>283</v>
      </c>
      <c r="BQ8" s="9" t="s">
        <v>283</v>
      </c>
      <c r="BR8" s="9" t="s">
        <v>283</v>
      </c>
      <c r="BS8" s="9" t="s">
        <v>283</v>
      </c>
      <c r="BT8" s="9" t="s">
        <v>283</v>
      </c>
      <c r="BU8" s="9" t="s">
        <v>283</v>
      </c>
      <c r="BV8" s="9" t="s">
        <v>283</v>
      </c>
      <c r="BW8" s="9" t="s">
        <v>283</v>
      </c>
      <c r="BX8" s="9" t="s">
        <v>283</v>
      </c>
      <c r="BY8" s="9" t="s">
        <v>283</v>
      </c>
      <c r="BZ8" s="9" t="s">
        <v>283</v>
      </c>
      <c r="CA8" s="9" t="s">
        <v>283</v>
      </c>
      <c r="CB8" s="9" t="s">
        <v>283</v>
      </c>
      <c r="CC8" s="9" t="s">
        <v>283</v>
      </c>
      <c r="CD8" s="9" t="s">
        <v>283</v>
      </c>
      <c r="CE8" s="9" t="s">
        <v>283</v>
      </c>
      <c r="CF8" s="9" t="s">
        <v>283</v>
      </c>
      <c r="CG8" s="9" t="s">
        <v>283</v>
      </c>
      <c r="CH8" s="9" t="s">
        <v>283</v>
      </c>
      <c r="CI8" s="9" t="s">
        <v>283</v>
      </c>
      <c r="CJ8" s="9" t="s">
        <v>283</v>
      </c>
      <c r="CK8" s="9" t="s">
        <v>283</v>
      </c>
      <c r="CL8" s="9" t="s">
        <v>283</v>
      </c>
      <c r="CM8" s="9" t="s">
        <v>288</v>
      </c>
      <c r="CN8" s="9" t="s">
        <v>288</v>
      </c>
      <c r="CO8" s="9" t="s">
        <v>283</v>
      </c>
    </row>
    <row r="9" spans="2:93" ht="99" x14ac:dyDescent="0.25">
      <c r="B9" s="9" t="s">
        <v>222</v>
      </c>
      <c r="C9" s="9" t="s">
        <v>261</v>
      </c>
      <c r="D9" s="9" t="s">
        <v>261</v>
      </c>
      <c r="E9" s="9" t="s">
        <v>261</v>
      </c>
      <c r="F9" s="9" t="s">
        <v>255</v>
      </c>
      <c r="G9" s="9" t="s">
        <v>255</v>
      </c>
      <c r="H9" s="9" t="s">
        <v>269</v>
      </c>
      <c r="I9" s="9" t="s">
        <v>256</v>
      </c>
      <c r="J9" s="9" t="s">
        <v>256</v>
      </c>
      <c r="K9" s="9" t="s">
        <v>259</v>
      </c>
      <c r="L9" s="9" t="s">
        <v>227</v>
      </c>
      <c r="M9" s="9" t="s">
        <v>227</v>
      </c>
      <c r="N9" s="9" t="s">
        <v>291</v>
      </c>
      <c r="O9" s="9" t="s">
        <v>291</v>
      </c>
      <c r="P9" s="9" t="s">
        <v>227</v>
      </c>
      <c r="Q9" s="9" t="s">
        <v>227</v>
      </c>
      <c r="R9" s="9" t="s">
        <v>334</v>
      </c>
      <c r="S9" s="9" t="s">
        <v>58</v>
      </c>
      <c r="T9" s="9" t="s">
        <v>58</v>
      </c>
      <c r="U9" s="9" t="s">
        <v>243</v>
      </c>
      <c r="V9" s="9" t="s">
        <v>243</v>
      </c>
      <c r="W9" s="9" t="s">
        <v>292</v>
      </c>
      <c r="X9" s="9" t="s">
        <v>292</v>
      </c>
      <c r="Y9" s="9" t="s">
        <v>263</v>
      </c>
      <c r="Z9" s="9" t="s">
        <v>281</v>
      </c>
      <c r="AA9" s="9" t="s">
        <v>281</v>
      </c>
      <c r="AB9" s="9" t="s">
        <v>252</v>
      </c>
      <c r="AC9" s="9" t="s">
        <v>58</v>
      </c>
      <c r="AD9" s="9" t="s">
        <v>58</v>
      </c>
      <c r="AE9" s="9" t="s">
        <v>241</v>
      </c>
      <c r="AF9" s="9" t="s">
        <v>241</v>
      </c>
      <c r="AG9" s="9" t="s">
        <v>241</v>
      </c>
      <c r="AH9" s="9" t="s">
        <v>241</v>
      </c>
      <c r="AI9" s="9" t="s">
        <v>58</v>
      </c>
      <c r="AJ9" s="9" t="s">
        <v>58</v>
      </c>
      <c r="AK9" s="9" t="s">
        <v>274</v>
      </c>
      <c r="AL9" s="9" t="s">
        <v>247</v>
      </c>
      <c r="AM9" s="9" t="s">
        <v>355</v>
      </c>
      <c r="AN9" s="9" t="s">
        <v>355</v>
      </c>
      <c r="AO9" s="9" t="s">
        <v>355</v>
      </c>
      <c r="AP9" s="9" t="s">
        <v>355</v>
      </c>
      <c r="AQ9" s="9" t="s">
        <v>355</v>
      </c>
      <c r="AR9" s="9" t="s">
        <v>744</v>
      </c>
      <c r="AS9" s="9" t="s">
        <v>744</v>
      </c>
      <c r="AT9" s="9" t="s">
        <v>235</v>
      </c>
      <c r="AU9" s="9" t="s">
        <v>236</v>
      </c>
      <c r="AV9" s="9" t="s">
        <v>236</v>
      </c>
      <c r="AW9" s="9" t="s">
        <v>264</v>
      </c>
      <c r="AX9" s="9" t="s">
        <v>329</v>
      </c>
      <c r="AY9" s="9" t="s">
        <v>329</v>
      </c>
      <c r="AZ9" s="9"/>
      <c r="BA9" s="9"/>
      <c r="BB9" s="9" t="s">
        <v>325</v>
      </c>
      <c r="BC9" s="9" t="s">
        <v>325</v>
      </c>
      <c r="BD9" s="9" t="s">
        <v>332</v>
      </c>
      <c r="BE9" s="9" t="s">
        <v>333</v>
      </c>
      <c r="BF9" s="9" t="s">
        <v>326</v>
      </c>
      <c r="BG9" s="9" t="s">
        <v>328</v>
      </c>
      <c r="BH9" s="9" t="s">
        <v>157</v>
      </c>
      <c r="BI9" s="9" t="s">
        <v>157</v>
      </c>
      <c r="BJ9" s="9" t="s">
        <v>353</v>
      </c>
      <c r="BK9" s="9" t="s">
        <v>380</v>
      </c>
      <c r="BL9" s="9" t="s">
        <v>380</v>
      </c>
      <c r="BM9" s="9"/>
      <c r="BN9" s="9" t="s">
        <v>382</v>
      </c>
      <c r="BO9" s="9"/>
      <c r="BP9" s="9"/>
      <c r="BQ9" s="9"/>
      <c r="BR9" s="9" t="s">
        <v>378</v>
      </c>
      <c r="BS9" s="9"/>
      <c r="BT9" s="9" t="s">
        <v>252</v>
      </c>
      <c r="BU9" s="9" t="s">
        <v>252</v>
      </c>
      <c r="BV9" s="9" t="s">
        <v>363</v>
      </c>
      <c r="BW9" s="9" t="s">
        <v>338</v>
      </c>
      <c r="BX9" s="9" t="s">
        <v>340</v>
      </c>
      <c r="BY9" s="9" t="s">
        <v>191</v>
      </c>
      <c r="BZ9" s="9" t="s">
        <v>345</v>
      </c>
      <c r="CA9" s="9" t="s">
        <v>345</v>
      </c>
      <c r="CB9" s="9" t="s">
        <v>347</v>
      </c>
      <c r="CC9" s="9" t="s">
        <v>367</v>
      </c>
      <c r="CD9" s="9"/>
      <c r="CE9" s="9"/>
      <c r="CF9" s="9"/>
      <c r="CG9" s="9"/>
      <c r="CH9" s="9"/>
      <c r="CI9" s="9"/>
      <c r="CJ9" s="9"/>
      <c r="CK9" s="9" t="s">
        <v>238</v>
      </c>
      <c r="CL9" s="9" t="s">
        <v>238</v>
      </c>
      <c r="CM9" s="9" t="s">
        <v>266</v>
      </c>
      <c r="CN9" s="9" t="s">
        <v>266</v>
      </c>
      <c r="CO9" s="9"/>
    </row>
    <row r="10" spans="2:93" ht="22.5" customHeight="1" x14ac:dyDescent="0.25">
      <c r="B10" s="9" t="s">
        <v>223</v>
      </c>
      <c r="C10" s="9" t="s">
        <v>262</v>
      </c>
      <c r="D10" s="9" t="s">
        <v>270</v>
      </c>
      <c r="E10" s="9" t="s">
        <v>270</v>
      </c>
      <c r="F10" s="9">
        <v>43437</v>
      </c>
      <c r="G10" s="9">
        <v>43437</v>
      </c>
      <c r="H10" s="9">
        <v>43221</v>
      </c>
      <c r="I10" s="9" t="s">
        <v>257</v>
      </c>
      <c r="J10" s="9" t="s">
        <v>257</v>
      </c>
      <c r="K10" s="9" t="s">
        <v>260</v>
      </c>
      <c r="L10" s="9" t="s">
        <v>244</v>
      </c>
      <c r="M10" s="9" t="s">
        <v>244</v>
      </c>
      <c r="N10" s="9" t="s">
        <v>253</v>
      </c>
      <c r="O10" s="9" t="s">
        <v>253</v>
      </c>
      <c r="P10" s="9" t="s">
        <v>228</v>
      </c>
      <c r="Q10" s="9" t="s">
        <v>228</v>
      </c>
      <c r="R10" s="9" t="s">
        <v>335</v>
      </c>
      <c r="S10" s="9" t="s">
        <v>231</v>
      </c>
      <c r="T10" s="9" t="s">
        <v>231</v>
      </c>
      <c r="U10" s="9" t="s">
        <v>280</v>
      </c>
      <c r="V10" s="9" t="s">
        <v>280</v>
      </c>
      <c r="W10" s="9" t="s">
        <v>271</v>
      </c>
      <c r="X10" s="9" t="s">
        <v>271</v>
      </c>
      <c r="Y10" s="9">
        <v>43397</v>
      </c>
      <c r="Z10" s="9" t="s">
        <v>249</v>
      </c>
      <c r="AA10" s="9" t="s">
        <v>249</v>
      </c>
      <c r="AB10" s="9">
        <v>43399</v>
      </c>
      <c r="AC10" s="9" t="s">
        <v>251</v>
      </c>
      <c r="AD10" s="9">
        <v>2018</v>
      </c>
      <c r="AE10" s="9" t="s">
        <v>242</v>
      </c>
      <c r="AF10" s="9" t="s">
        <v>242</v>
      </c>
      <c r="AG10" s="9" t="s">
        <v>272</v>
      </c>
      <c r="AH10" s="9" t="s">
        <v>272</v>
      </c>
      <c r="AI10" s="9" t="s">
        <v>246</v>
      </c>
      <c r="AJ10" s="9" t="s">
        <v>246</v>
      </c>
      <c r="AK10" s="9" t="s">
        <v>248</v>
      </c>
      <c r="AL10" s="9" t="s">
        <v>248</v>
      </c>
      <c r="AM10" s="9" t="s">
        <v>356</v>
      </c>
      <c r="AN10" s="9" t="s">
        <v>359</v>
      </c>
      <c r="AO10" s="9" t="s">
        <v>361</v>
      </c>
      <c r="AP10" s="9">
        <v>43313</v>
      </c>
      <c r="AQ10" s="9" t="s">
        <v>884</v>
      </c>
      <c r="AR10" s="9" t="s">
        <v>232</v>
      </c>
      <c r="AS10" s="9" t="s">
        <v>232</v>
      </c>
      <c r="AT10" s="9">
        <v>43246</v>
      </c>
      <c r="AU10" s="9" t="s">
        <v>237</v>
      </c>
      <c r="AV10" s="9" t="s">
        <v>237</v>
      </c>
      <c r="AW10" s="9" t="s">
        <v>265</v>
      </c>
      <c r="AX10" s="9">
        <v>2018</v>
      </c>
      <c r="AY10" s="9">
        <v>2018</v>
      </c>
      <c r="AZ10" s="9"/>
      <c r="BA10" s="9"/>
      <c r="BB10" s="9">
        <v>2018</v>
      </c>
      <c r="BC10" s="9">
        <v>2018</v>
      </c>
      <c r="BD10" s="9">
        <v>2018</v>
      </c>
      <c r="BE10" s="9">
        <v>2018</v>
      </c>
      <c r="BF10" s="9">
        <v>2018</v>
      </c>
      <c r="BG10" s="9">
        <v>2018</v>
      </c>
      <c r="BH10" s="9" t="s">
        <v>351</v>
      </c>
      <c r="BI10" s="9" t="s">
        <v>351</v>
      </c>
      <c r="BJ10" s="9" t="s">
        <v>354</v>
      </c>
      <c r="BK10" s="9">
        <v>43374</v>
      </c>
      <c r="BL10" s="9">
        <v>43374</v>
      </c>
      <c r="BM10" s="9"/>
      <c r="BN10" s="9">
        <v>43374</v>
      </c>
      <c r="BO10" s="9"/>
      <c r="BP10" s="9"/>
      <c r="BQ10" s="9"/>
      <c r="BR10" s="9">
        <v>43374</v>
      </c>
      <c r="BS10" s="9"/>
      <c r="BT10" s="9">
        <v>43374</v>
      </c>
      <c r="BU10" s="9">
        <v>43374</v>
      </c>
      <c r="BV10" s="9">
        <v>43371</v>
      </c>
      <c r="BW10" s="9" t="s">
        <v>364</v>
      </c>
      <c r="BX10" s="9">
        <v>43252</v>
      </c>
      <c r="BY10" s="9" t="s">
        <v>342</v>
      </c>
      <c r="BZ10" s="9" t="s">
        <v>346</v>
      </c>
      <c r="CA10" s="9" t="s">
        <v>346</v>
      </c>
      <c r="CB10" s="9" t="s">
        <v>342</v>
      </c>
      <c r="CC10" s="9" t="s">
        <v>348</v>
      </c>
      <c r="CD10" s="9"/>
      <c r="CE10" s="9"/>
      <c r="CF10" s="9"/>
      <c r="CG10" s="9"/>
      <c r="CH10" s="9"/>
      <c r="CI10" s="9"/>
      <c r="CJ10" s="9"/>
      <c r="CK10" s="9" t="s">
        <v>290</v>
      </c>
      <c r="CL10" s="9" t="s">
        <v>290</v>
      </c>
      <c r="CM10" s="9" t="s">
        <v>267</v>
      </c>
      <c r="CN10" s="9" t="s">
        <v>267</v>
      </c>
      <c r="CO10" s="9"/>
    </row>
    <row r="11" spans="2:93" ht="33" customHeight="1" x14ac:dyDescent="0.25">
      <c r="B11" s="9" t="s">
        <v>284</v>
      </c>
      <c r="C11" s="9" t="s">
        <v>229</v>
      </c>
      <c r="D11" s="9" t="s">
        <v>229</v>
      </c>
      <c r="E11" s="9" t="s">
        <v>229</v>
      </c>
      <c r="F11" s="9" t="s">
        <v>233</v>
      </c>
      <c r="G11" s="9" t="s">
        <v>233</v>
      </c>
      <c r="H11" s="9" t="s">
        <v>233</v>
      </c>
      <c r="I11" s="9" t="s">
        <v>233</v>
      </c>
      <c r="J11" s="9" t="s">
        <v>233</v>
      </c>
      <c r="K11" s="9" t="s">
        <v>229</v>
      </c>
      <c r="L11" s="9" t="s">
        <v>233</v>
      </c>
      <c r="M11" s="9" t="s">
        <v>233</v>
      </c>
      <c r="N11" s="9" t="s">
        <v>229</v>
      </c>
      <c r="O11" s="9" t="s">
        <v>229</v>
      </c>
      <c r="P11" s="9" t="s">
        <v>229</v>
      </c>
      <c r="Q11" s="9" t="s">
        <v>229</v>
      </c>
      <c r="R11" s="9" t="s">
        <v>324</v>
      </c>
      <c r="S11" s="9" t="s">
        <v>229</v>
      </c>
      <c r="T11" s="9" t="s">
        <v>229</v>
      </c>
      <c r="U11" s="9" t="s">
        <v>229</v>
      </c>
      <c r="V11" s="9" t="s">
        <v>229</v>
      </c>
      <c r="W11" s="9" t="s">
        <v>229</v>
      </c>
      <c r="X11" s="9" t="s">
        <v>229</v>
      </c>
      <c r="Y11" s="9" t="s">
        <v>229</v>
      </c>
      <c r="Z11" s="9" t="s">
        <v>233</v>
      </c>
      <c r="AA11" s="9" t="s">
        <v>233</v>
      </c>
      <c r="AB11" s="9" t="s">
        <v>233</v>
      </c>
      <c r="AC11" s="9" t="s">
        <v>233</v>
      </c>
      <c r="AD11" s="9" t="s">
        <v>233</v>
      </c>
      <c r="AE11" s="9" t="s">
        <v>233</v>
      </c>
      <c r="AF11" s="9" t="s">
        <v>233</v>
      </c>
      <c r="AG11" s="9" t="s">
        <v>229</v>
      </c>
      <c r="AH11" s="9" t="s">
        <v>229</v>
      </c>
      <c r="AI11" s="9" t="s">
        <v>229</v>
      </c>
      <c r="AJ11" s="9" t="s">
        <v>229</v>
      </c>
      <c r="AK11" s="9" t="s">
        <v>229</v>
      </c>
      <c r="AL11" s="9" t="s">
        <v>233</v>
      </c>
      <c r="AM11" s="9" t="s">
        <v>343</v>
      </c>
      <c r="AN11" s="9" t="s">
        <v>343</v>
      </c>
      <c r="AO11" s="9" t="s">
        <v>343</v>
      </c>
      <c r="AP11" s="9" t="s">
        <v>343</v>
      </c>
      <c r="AQ11" s="9" t="s">
        <v>343</v>
      </c>
      <c r="AR11" s="9" t="s">
        <v>229</v>
      </c>
      <c r="AS11" s="9" t="s">
        <v>229</v>
      </c>
      <c r="AT11" s="9" t="s">
        <v>233</v>
      </c>
      <c r="AU11" s="9" t="s">
        <v>233</v>
      </c>
      <c r="AV11" s="9" t="s">
        <v>233</v>
      </c>
      <c r="AW11" s="9" t="s">
        <v>229</v>
      </c>
      <c r="AX11" s="9" t="s">
        <v>324</v>
      </c>
      <c r="AY11" s="9" t="s">
        <v>324</v>
      </c>
      <c r="AZ11" s="9" t="s">
        <v>324</v>
      </c>
      <c r="BA11" s="9" t="s">
        <v>324</v>
      </c>
      <c r="BB11" s="9" t="s">
        <v>324</v>
      </c>
      <c r="BC11" s="9" t="s">
        <v>324</v>
      </c>
      <c r="BD11" s="9" t="s">
        <v>324</v>
      </c>
      <c r="BE11" s="9" t="s">
        <v>324</v>
      </c>
      <c r="BF11" s="9" t="s">
        <v>324</v>
      </c>
      <c r="BG11" s="9" t="s">
        <v>324</v>
      </c>
      <c r="BH11" s="9" t="s">
        <v>324</v>
      </c>
      <c r="BI11" s="9" t="s">
        <v>324</v>
      </c>
      <c r="BJ11" s="9" t="s">
        <v>327</v>
      </c>
      <c r="BK11" s="9" t="s">
        <v>229</v>
      </c>
      <c r="BL11" s="9" t="s">
        <v>229</v>
      </c>
      <c r="BM11" s="9" t="s">
        <v>229</v>
      </c>
      <c r="BN11" s="9" t="s">
        <v>324</v>
      </c>
      <c r="BO11" s="9" t="s">
        <v>324</v>
      </c>
      <c r="BP11" s="9" t="s">
        <v>324</v>
      </c>
      <c r="BQ11" s="9" t="s">
        <v>327</v>
      </c>
      <c r="BR11" s="9" t="s">
        <v>324</v>
      </c>
      <c r="BS11" s="9" t="s">
        <v>324</v>
      </c>
      <c r="BT11" s="9" t="s">
        <v>324</v>
      </c>
      <c r="BU11" s="9" t="s">
        <v>324</v>
      </c>
      <c r="BV11" s="9" t="s">
        <v>324</v>
      </c>
      <c r="BW11" s="9" t="s">
        <v>324</v>
      </c>
      <c r="BX11" s="9" t="s">
        <v>324</v>
      </c>
      <c r="BY11" s="9" t="s">
        <v>343</v>
      </c>
      <c r="BZ11" s="9" t="s">
        <v>324</v>
      </c>
      <c r="CA11" s="9" t="s">
        <v>324</v>
      </c>
      <c r="CB11" s="9" t="s">
        <v>324</v>
      </c>
      <c r="CC11" s="9" t="s">
        <v>324</v>
      </c>
      <c r="CD11" s="9" t="s">
        <v>324</v>
      </c>
      <c r="CE11" s="9" t="s">
        <v>324</v>
      </c>
      <c r="CF11" s="9" t="s">
        <v>324</v>
      </c>
      <c r="CG11" s="9" t="s">
        <v>324</v>
      </c>
      <c r="CH11" s="9" t="s">
        <v>324</v>
      </c>
      <c r="CI11" s="9" t="s">
        <v>324</v>
      </c>
      <c r="CJ11" s="9" t="s">
        <v>324</v>
      </c>
      <c r="CK11" s="9" t="s">
        <v>229</v>
      </c>
      <c r="CL11" s="9" t="s">
        <v>229</v>
      </c>
      <c r="CM11" s="9" t="s">
        <v>229</v>
      </c>
      <c r="CN11" s="9" t="s">
        <v>229</v>
      </c>
      <c r="CO11" s="9" t="s">
        <v>233</v>
      </c>
    </row>
    <row r="12" spans="2:93" x14ac:dyDescent="0.25">
      <c r="B12" s="9" t="s">
        <v>370</v>
      </c>
      <c r="C12" s="9" t="s">
        <v>331</v>
      </c>
      <c r="D12" s="9" t="s">
        <v>331</v>
      </c>
      <c r="E12" s="9" t="s">
        <v>331</v>
      </c>
      <c r="F12" s="9" t="s">
        <v>331</v>
      </c>
      <c r="G12" s="9" t="s">
        <v>331</v>
      </c>
      <c r="H12" s="9" t="s">
        <v>331</v>
      </c>
      <c r="I12" s="9" t="s">
        <v>331</v>
      </c>
      <c r="J12" s="9" t="s">
        <v>331</v>
      </c>
      <c r="K12" s="9" t="s">
        <v>331</v>
      </c>
      <c r="L12" s="9" t="s">
        <v>331</v>
      </c>
      <c r="M12" s="9" t="s">
        <v>331</v>
      </c>
      <c r="N12" s="9" t="s">
        <v>331</v>
      </c>
      <c r="O12" s="9" t="s">
        <v>331</v>
      </c>
      <c r="P12" s="9" t="s">
        <v>331</v>
      </c>
      <c r="Q12" s="9" t="s">
        <v>331</v>
      </c>
      <c r="R12" s="9" t="s">
        <v>841</v>
      </c>
      <c r="S12" s="9" t="s">
        <v>331</v>
      </c>
      <c r="T12" s="9" t="s">
        <v>331</v>
      </c>
      <c r="U12" s="9" t="s">
        <v>331</v>
      </c>
      <c r="V12" s="9" t="s">
        <v>331</v>
      </c>
      <c r="W12" s="9" t="s">
        <v>331</v>
      </c>
      <c r="X12" s="9" t="s">
        <v>331</v>
      </c>
      <c r="Y12" s="9" t="s">
        <v>331</v>
      </c>
      <c r="Z12" s="9" t="s">
        <v>331</v>
      </c>
      <c r="AA12" s="9" t="s">
        <v>331</v>
      </c>
      <c r="AB12" s="9" t="s">
        <v>331</v>
      </c>
      <c r="AC12" s="9" t="s">
        <v>331</v>
      </c>
      <c r="AD12" s="9" t="s">
        <v>331</v>
      </c>
      <c r="AE12" s="9" t="s">
        <v>331</v>
      </c>
      <c r="AF12" s="9" t="s">
        <v>331</v>
      </c>
      <c r="AG12" s="9" t="s">
        <v>331</v>
      </c>
      <c r="AH12" s="9" t="s">
        <v>331</v>
      </c>
      <c r="AI12" s="9" t="s">
        <v>331</v>
      </c>
      <c r="AJ12" s="9" t="s">
        <v>331</v>
      </c>
      <c r="AK12" s="9" t="s">
        <v>331</v>
      </c>
      <c r="AL12" s="9" t="s">
        <v>331</v>
      </c>
      <c r="AM12" s="9" t="s">
        <v>842</v>
      </c>
      <c r="AN12" s="9" t="s">
        <v>842</v>
      </c>
      <c r="AO12" s="9" t="s">
        <v>842</v>
      </c>
      <c r="AP12" s="9" t="s">
        <v>842</v>
      </c>
      <c r="AQ12" s="9" t="s">
        <v>842</v>
      </c>
      <c r="AR12" s="9" t="s">
        <v>331</v>
      </c>
      <c r="AS12" s="9" t="s">
        <v>331</v>
      </c>
      <c r="AT12" s="9" t="s">
        <v>331</v>
      </c>
      <c r="AU12" s="9" t="s">
        <v>331</v>
      </c>
      <c r="AV12" s="9" t="s">
        <v>331</v>
      </c>
      <c r="AW12" s="9" t="s">
        <v>331</v>
      </c>
      <c r="AX12" s="9" t="s">
        <v>330</v>
      </c>
      <c r="AY12" s="9" t="s">
        <v>330</v>
      </c>
      <c r="AZ12" s="9" t="s">
        <v>330</v>
      </c>
      <c r="BA12" s="9" t="s">
        <v>330</v>
      </c>
      <c r="BB12" s="9" t="s">
        <v>330</v>
      </c>
      <c r="BC12" s="9" t="s">
        <v>330</v>
      </c>
      <c r="BD12" s="9" t="s">
        <v>330</v>
      </c>
      <c r="BE12" s="9" t="s">
        <v>330</v>
      </c>
      <c r="BF12" s="9" t="s">
        <v>330</v>
      </c>
      <c r="BG12" s="9" t="s">
        <v>330</v>
      </c>
      <c r="BH12" s="9" t="s">
        <v>842</v>
      </c>
      <c r="BI12" s="9" t="s">
        <v>842</v>
      </c>
      <c r="BJ12" s="9" t="s">
        <v>842</v>
      </c>
      <c r="BK12" s="9" t="s">
        <v>842</v>
      </c>
      <c r="BL12" s="9" t="s">
        <v>842</v>
      </c>
      <c r="BM12" s="9" t="s">
        <v>842</v>
      </c>
      <c r="BN12" s="9" t="s">
        <v>842</v>
      </c>
      <c r="BO12" s="9" t="s">
        <v>842</v>
      </c>
      <c r="BP12" s="9" t="s">
        <v>842</v>
      </c>
      <c r="BQ12" s="9" t="s">
        <v>842</v>
      </c>
      <c r="BR12" s="9" t="s">
        <v>842</v>
      </c>
      <c r="BS12" s="9" t="s">
        <v>842</v>
      </c>
      <c r="BT12" s="9" t="s">
        <v>842</v>
      </c>
      <c r="BU12" s="9" t="s">
        <v>842</v>
      </c>
      <c r="BV12" s="9" t="s">
        <v>842</v>
      </c>
      <c r="BW12" s="9" t="s">
        <v>842</v>
      </c>
      <c r="BX12" s="9" t="s">
        <v>842</v>
      </c>
      <c r="BY12" s="9" t="s">
        <v>842</v>
      </c>
      <c r="BZ12" s="9" t="s">
        <v>842</v>
      </c>
      <c r="CA12" s="9" t="s">
        <v>842</v>
      </c>
      <c r="CB12" s="9" t="s">
        <v>842</v>
      </c>
      <c r="CC12" s="9" t="s">
        <v>842</v>
      </c>
      <c r="CD12" s="9" t="s">
        <v>843</v>
      </c>
      <c r="CE12" s="9" t="s">
        <v>843</v>
      </c>
      <c r="CF12" s="9" t="s">
        <v>843</v>
      </c>
      <c r="CG12" s="9" t="s">
        <v>843</v>
      </c>
      <c r="CH12" s="9" t="s">
        <v>843</v>
      </c>
      <c r="CI12" s="9" t="s">
        <v>843</v>
      </c>
      <c r="CJ12" s="9" t="s">
        <v>843</v>
      </c>
      <c r="CK12" s="9" t="s">
        <v>331</v>
      </c>
      <c r="CL12" s="9" t="s">
        <v>331</v>
      </c>
      <c r="CM12" s="9" t="s">
        <v>331</v>
      </c>
      <c r="CN12" s="9" t="s">
        <v>331</v>
      </c>
      <c r="CO12" s="9" t="s">
        <v>331</v>
      </c>
    </row>
    <row r="13" spans="2:93" x14ac:dyDescent="0.25">
      <c r="B13" s="9" t="s">
        <v>844</v>
      </c>
      <c r="C13" s="9"/>
      <c r="D13" s="9">
        <v>0.1</v>
      </c>
      <c r="E13" s="9">
        <v>0.1</v>
      </c>
      <c r="F13" s="9"/>
      <c r="G13" s="9"/>
      <c r="H13" s="9">
        <v>0.1</v>
      </c>
      <c r="I13" s="9">
        <v>0.1</v>
      </c>
      <c r="J13" s="9">
        <v>0.1</v>
      </c>
      <c r="K13" s="9">
        <v>0.1</v>
      </c>
      <c r="L13" s="9"/>
      <c r="M13" s="9"/>
      <c r="N13" s="9">
        <v>0.1</v>
      </c>
      <c r="O13" s="9">
        <v>0.1</v>
      </c>
      <c r="P13" s="9">
        <v>0.2</v>
      </c>
      <c r="Q13" s="9">
        <v>0.2</v>
      </c>
      <c r="R13" s="9"/>
      <c r="S13" s="9">
        <v>0.1</v>
      </c>
      <c r="T13" s="9">
        <v>0.1</v>
      </c>
      <c r="U13" s="9"/>
      <c r="V13" s="9"/>
      <c r="W13" s="9"/>
      <c r="X13" s="9"/>
      <c r="Y13" s="9"/>
      <c r="Z13" s="9">
        <v>0.2</v>
      </c>
      <c r="AA13" s="9">
        <v>0.3</v>
      </c>
      <c r="AB13" s="9">
        <v>0.2</v>
      </c>
      <c r="AC13" s="9">
        <v>0.2</v>
      </c>
      <c r="AD13" s="9">
        <v>0.2</v>
      </c>
      <c r="AE13" s="9">
        <v>0.1</v>
      </c>
      <c r="AF13" s="9">
        <v>0.1</v>
      </c>
      <c r="AG13" s="9">
        <v>0.1</v>
      </c>
      <c r="AH13" s="9">
        <v>0.1</v>
      </c>
      <c r="AI13" s="9">
        <v>0.1</v>
      </c>
      <c r="AJ13" s="9">
        <v>0.1</v>
      </c>
      <c r="AK13" s="9"/>
      <c r="AL13" s="9"/>
      <c r="AM13" s="9"/>
      <c r="AN13" s="9"/>
      <c r="AO13" s="9"/>
      <c r="AP13" s="9"/>
      <c r="AQ13" s="9">
        <v>0.1</v>
      </c>
      <c r="AR13" s="9">
        <v>0.1</v>
      </c>
      <c r="AS13" s="9">
        <v>0.1</v>
      </c>
      <c r="AT13" s="9">
        <v>0.1</v>
      </c>
      <c r="AU13" s="9">
        <v>0.2</v>
      </c>
      <c r="AV13" s="9">
        <v>0.2</v>
      </c>
      <c r="AW13" s="9">
        <v>0.1</v>
      </c>
      <c r="AX13" s="9">
        <v>0.1</v>
      </c>
      <c r="AY13" s="9">
        <v>0.1</v>
      </c>
      <c r="AZ13" s="9">
        <v>0.1</v>
      </c>
      <c r="BA13" s="9">
        <v>0.1</v>
      </c>
      <c r="BB13" s="9">
        <v>0.1</v>
      </c>
      <c r="BC13" s="9">
        <v>0.1</v>
      </c>
      <c r="BD13" s="9">
        <v>0.1</v>
      </c>
      <c r="BE13" s="9">
        <v>0.1</v>
      </c>
      <c r="BF13" s="9">
        <v>0.1</v>
      </c>
      <c r="BG13" s="9">
        <v>0.1</v>
      </c>
      <c r="BH13" s="9">
        <v>0.2</v>
      </c>
      <c r="BI13" s="9">
        <v>0.2</v>
      </c>
      <c r="BJ13" s="9">
        <v>0.2</v>
      </c>
      <c r="BK13" s="9">
        <v>0.1</v>
      </c>
      <c r="BL13" s="9">
        <v>0.1</v>
      </c>
      <c r="BM13" s="9">
        <v>0.1</v>
      </c>
      <c r="BN13" s="9">
        <v>0.1</v>
      </c>
      <c r="BO13" s="9">
        <v>0.1</v>
      </c>
      <c r="BP13" s="9">
        <v>0.1</v>
      </c>
      <c r="BQ13" s="9">
        <v>0.1</v>
      </c>
      <c r="BR13" s="9">
        <v>0.1</v>
      </c>
      <c r="BS13" s="9">
        <v>0.1</v>
      </c>
      <c r="BT13" s="9">
        <v>0.1</v>
      </c>
      <c r="BU13" s="9">
        <v>0.1</v>
      </c>
      <c r="BV13" s="9"/>
      <c r="BW13" s="9"/>
      <c r="BX13" s="9"/>
      <c r="BY13" s="9"/>
      <c r="BZ13" s="9">
        <v>0.2</v>
      </c>
      <c r="CA13" s="9">
        <v>0.2</v>
      </c>
      <c r="CB13" s="9">
        <v>0.2</v>
      </c>
      <c r="CC13" s="9"/>
      <c r="CD13" s="9">
        <v>0.2</v>
      </c>
      <c r="CE13" s="9">
        <v>0.2</v>
      </c>
      <c r="CF13" s="9">
        <v>0.3</v>
      </c>
      <c r="CG13" s="9">
        <v>0.3</v>
      </c>
      <c r="CH13" s="9">
        <v>0.3</v>
      </c>
      <c r="CI13" s="9">
        <v>0.3</v>
      </c>
      <c r="CJ13" s="9">
        <v>0.3</v>
      </c>
      <c r="CK13" s="9">
        <v>0.1</v>
      </c>
      <c r="CL13" s="9">
        <v>0.1</v>
      </c>
      <c r="CM13" s="9">
        <v>0.1</v>
      </c>
      <c r="CN13" s="9">
        <v>0.1</v>
      </c>
      <c r="CO13" s="9">
        <v>0.1</v>
      </c>
    </row>
    <row r="14" spans="2:93" ht="36.75" customHeight="1" x14ac:dyDescent="0.3">
      <c r="B14" s="6" t="s">
        <v>36</v>
      </c>
      <c r="C14" s="32"/>
      <c r="D14" s="32"/>
      <c r="E14" s="32"/>
      <c r="F14" s="32"/>
      <c r="G14" s="32"/>
      <c r="H14" s="32"/>
      <c r="I14" s="32"/>
      <c r="J14" s="32"/>
      <c r="K14" s="32"/>
      <c r="L14" s="32"/>
      <c r="M14" s="32"/>
      <c r="N14" s="32"/>
      <c r="O14" s="32"/>
      <c r="P14" s="32"/>
      <c r="Q14" s="32"/>
      <c r="R14" s="32"/>
      <c r="S14" s="32"/>
      <c r="T14" s="32"/>
      <c r="U14" s="32"/>
      <c r="V14" s="32"/>
      <c r="W14" s="32"/>
      <c r="X14" s="32"/>
      <c r="Y14" s="32"/>
      <c r="Z14" s="32"/>
      <c r="AA14" s="32"/>
      <c r="AB14" s="32"/>
      <c r="AC14" s="32"/>
      <c r="AD14" s="32"/>
      <c r="AE14" s="32"/>
      <c r="AF14" s="32"/>
      <c r="AG14" s="32"/>
      <c r="AH14" s="32"/>
      <c r="AI14" s="32"/>
      <c r="AJ14" s="32"/>
      <c r="AK14" s="32"/>
      <c r="AL14" s="32"/>
      <c r="AM14" s="32"/>
      <c r="AN14" s="32"/>
      <c r="AO14" s="32"/>
      <c r="AP14" s="32"/>
      <c r="AQ14" s="32"/>
      <c r="AR14" s="32"/>
      <c r="AS14" s="32"/>
      <c r="AT14" s="32"/>
      <c r="AU14" s="32"/>
      <c r="AV14" s="32"/>
      <c r="AW14" s="32"/>
      <c r="AX14" s="32"/>
      <c r="AY14" s="32"/>
      <c r="AZ14" s="32"/>
      <c r="BA14" s="32"/>
      <c r="BB14" s="32"/>
      <c r="BC14" s="32"/>
      <c r="BD14" s="32"/>
      <c r="BE14" s="32"/>
      <c r="BF14" s="32"/>
      <c r="BG14" s="32"/>
      <c r="BH14" s="32"/>
      <c r="BI14" s="32"/>
      <c r="BJ14" s="32"/>
      <c r="BK14" s="32"/>
      <c r="BL14" s="32"/>
      <c r="BM14" s="32"/>
      <c r="BN14" s="32"/>
      <c r="BO14" s="32"/>
      <c r="BP14" s="32"/>
      <c r="BQ14" s="32"/>
      <c r="BR14" s="32"/>
      <c r="BS14" s="32"/>
      <c r="BT14" s="32"/>
      <c r="BU14" s="32"/>
      <c r="BV14" s="32"/>
      <c r="BW14" s="32"/>
      <c r="BX14" s="32"/>
      <c r="BY14" s="32"/>
      <c r="BZ14" s="32"/>
      <c r="CA14" s="32"/>
      <c r="CB14" s="32"/>
      <c r="CC14" s="32"/>
      <c r="CD14" s="32"/>
      <c r="CE14" s="32"/>
      <c r="CF14" s="32"/>
      <c r="CG14" s="32"/>
      <c r="CH14" s="32"/>
      <c r="CI14" s="32"/>
      <c r="CJ14" s="32"/>
      <c r="CK14" s="32"/>
      <c r="CL14" s="32"/>
      <c r="CM14" s="32"/>
      <c r="CN14" s="32"/>
      <c r="CO14" s="32"/>
    </row>
    <row r="15" spans="2:93" x14ac:dyDescent="0.3">
      <c r="B15" s="5" t="s">
        <v>3</v>
      </c>
      <c r="C15" s="37">
        <v>0</v>
      </c>
      <c r="D15" s="37">
        <v>0</v>
      </c>
      <c r="E15" s="37">
        <v>0</v>
      </c>
      <c r="F15" s="37">
        <v>0</v>
      </c>
      <c r="G15" s="37">
        <v>0</v>
      </c>
      <c r="H15" s="37">
        <v>0</v>
      </c>
      <c r="I15" s="37">
        <v>0</v>
      </c>
      <c r="J15" s="37">
        <v>0</v>
      </c>
      <c r="K15" s="37">
        <v>0</v>
      </c>
      <c r="L15" s="37">
        <v>0</v>
      </c>
      <c r="M15" s="37">
        <v>0</v>
      </c>
      <c r="N15" s="37">
        <v>0</v>
      </c>
      <c r="O15" s="37">
        <v>450000</v>
      </c>
      <c r="P15" s="37">
        <v>400000</v>
      </c>
      <c r="Q15" s="37">
        <v>2800000</v>
      </c>
      <c r="R15" s="37">
        <v>0</v>
      </c>
      <c r="S15" s="37">
        <v>13500</v>
      </c>
      <c r="T15" s="37">
        <v>1080000</v>
      </c>
      <c r="U15" s="37">
        <v>0</v>
      </c>
      <c r="V15" s="37">
        <v>0</v>
      </c>
      <c r="W15" s="37">
        <v>0</v>
      </c>
      <c r="X15" s="37">
        <v>0</v>
      </c>
      <c r="Y15" s="37">
        <v>0</v>
      </c>
      <c r="Z15" s="37">
        <v>16000</v>
      </c>
      <c r="AA15" s="37">
        <v>14000</v>
      </c>
      <c r="AB15" s="37">
        <v>0</v>
      </c>
      <c r="AC15" s="37">
        <v>40000</v>
      </c>
      <c r="AD15" s="37">
        <v>0</v>
      </c>
      <c r="AE15" s="37">
        <v>0</v>
      </c>
      <c r="AF15" s="37">
        <v>0</v>
      </c>
      <c r="AG15" s="37">
        <v>0</v>
      </c>
      <c r="AH15" s="37">
        <v>0</v>
      </c>
      <c r="AI15" s="37">
        <v>0</v>
      </c>
      <c r="AJ15" s="37">
        <v>90000</v>
      </c>
      <c r="AK15" s="37">
        <v>15000</v>
      </c>
      <c r="AL15" s="37">
        <v>15000</v>
      </c>
      <c r="AM15" s="37">
        <v>0</v>
      </c>
      <c r="AN15" s="37">
        <v>0</v>
      </c>
      <c r="AO15" s="37">
        <v>0</v>
      </c>
      <c r="AP15" s="37">
        <v>0</v>
      </c>
      <c r="AQ15" s="37">
        <v>0</v>
      </c>
      <c r="AR15" s="37">
        <v>0</v>
      </c>
      <c r="AS15" s="37">
        <v>198000</v>
      </c>
      <c r="AT15" s="37">
        <v>0</v>
      </c>
      <c r="AU15" s="37">
        <v>0</v>
      </c>
      <c r="AV15" s="37">
        <v>80000</v>
      </c>
      <c r="AW15" s="37">
        <v>9000</v>
      </c>
      <c r="AX15" s="37">
        <v>0</v>
      </c>
      <c r="AY15" s="37">
        <v>36000</v>
      </c>
      <c r="AZ15" s="37">
        <v>0</v>
      </c>
      <c r="BA15" s="37">
        <v>0</v>
      </c>
      <c r="BB15" s="37">
        <v>0</v>
      </c>
      <c r="BC15" s="37">
        <v>166500</v>
      </c>
      <c r="BD15" s="37">
        <v>0</v>
      </c>
      <c r="BE15" s="37">
        <v>0</v>
      </c>
      <c r="BF15" s="37">
        <v>0</v>
      </c>
      <c r="BG15" s="37">
        <v>45000</v>
      </c>
      <c r="BH15" s="37">
        <v>0</v>
      </c>
      <c r="BI15" s="37">
        <v>0</v>
      </c>
      <c r="BJ15" s="37">
        <v>0</v>
      </c>
      <c r="BK15" s="37">
        <v>540000</v>
      </c>
      <c r="BL15" s="37">
        <v>900000</v>
      </c>
      <c r="BM15" s="37">
        <v>900000</v>
      </c>
      <c r="BN15" s="37">
        <v>2466000</v>
      </c>
      <c r="BO15" s="37">
        <v>0</v>
      </c>
      <c r="BP15" s="37">
        <v>900000</v>
      </c>
      <c r="BQ15" s="37">
        <v>270000</v>
      </c>
      <c r="BR15" s="37">
        <v>0</v>
      </c>
      <c r="BS15" s="37">
        <v>0</v>
      </c>
      <c r="BT15" s="37">
        <v>0</v>
      </c>
      <c r="BU15" s="37">
        <v>0</v>
      </c>
      <c r="BV15" s="37">
        <v>0</v>
      </c>
      <c r="BW15" s="37">
        <v>0</v>
      </c>
      <c r="BX15" s="37">
        <v>0</v>
      </c>
      <c r="BY15" s="37">
        <v>0</v>
      </c>
      <c r="BZ15" s="37">
        <v>0</v>
      </c>
      <c r="CA15" s="37">
        <v>0</v>
      </c>
      <c r="CB15" s="37">
        <v>0</v>
      </c>
      <c r="CC15" s="37">
        <v>0</v>
      </c>
      <c r="CD15" s="37">
        <v>0</v>
      </c>
      <c r="CE15" s="37">
        <v>0</v>
      </c>
      <c r="CF15" s="37">
        <v>0</v>
      </c>
      <c r="CG15" s="37">
        <v>0</v>
      </c>
      <c r="CH15" s="37">
        <v>0</v>
      </c>
      <c r="CI15" s="37">
        <v>0</v>
      </c>
      <c r="CJ15" s="37">
        <v>0</v>
      </c>
      <c r="CK15" s="37">
        <v>720000</v>
      </c>
      <c r="CL15" s="37">
        <v>900000</v>
      </c>
      <c r="CM15" s="37">
        <v>270000</v>
      </c>
      <c r="CN15" s="37">
        <v>900000</v>
      </c>
      <c r="CO15" s="37">
        <v>0</v>
      </c>
    </row>
    <row r="16" spans="2:93" x14ac:dyDescent="0.3">
      <c r="B16" s="2" t="s">
        <v>4</v>
      </c>
      <c r="C16" s="33">
        <v>1600000</v>
      </c>
      <c r="D16" s="33">
        <v>3240000</v>
      </c>
      <c r="E16" s="33">
        <v>1260000</v>
      </c>
      <c r="F16" s="33">
        <v>700000</v>
      </c>
      <c r="G16" s="33">
        <v>3200000</v>
      </c>
      <c r="H16" s="33">
        <v>157500</v>
      </c>
      <c r="I16" s="33">
        <v>166500</v>
      </c>
      <c r="J16" s="33">
        <v>1503900</v>
      </c>
      <c r="K16" s="33">
        <v>342000</v>
      </c>
      <c r="L16" s="33">
        <v>80000</v>
      </c>
      <c r="M16" s="33">
        <v>37000</v>
      </c>
      <c r="N16" s="33">
        <v>4500000</v>
      </c>
      <c r="O16" s="33">
        <v>20520000</v>
      </c>
      <c r="P16" s="33">
        <v>1600000</v>
      </c>
      <c r="Q16" s="33">
        <v>15360000</v>
      </c>
      <c r="R16" s="33">
        <v>608000</v>
      </c>
      <c r="S16" s="33">
        <v>45000</v>
      </c>
      <c r="T16" s="33">
        <v>2520000</v>
      </c>
      <c r="U16" s="33">
        <v>1000000</v>
      </c>
      <c r="V16" s="33">
        <v>4500000</v>
      </c>
      <c r="W16" s="33">
        <v>163000</v>
      </c>
      <c r="X16" s="33">
        <v>177000</v>
      </c>
      <c r="Y16" s="33">
        <v>0</v>
      </c>
      <c r="Z16" s="33">
        <v>584000</v>
      </c>
      <c r="AA16" s="33">
        <v>287000</v>
      </c>
      <c r="AB16" s="33">
        <v>120000</v>
      </c>
      <c r="AC16" s="33">
        <v>44000</v>
      </c>
      <c r="AD16" s="33">
        <v>357600</v>
      </c>
      <c r="AE16" s="33">
        <v>450000</v>
      </c>
      <c r="AF16" s="33">
        <v>900000</v>
      </c>
      <c r="AG16" s="33">
        <v>990000</v>
      </c>
      <c r="AH16" s="33">
        <v>270000</v>
      </c>
      <c r="AI16" s="33">
        <v>22500</v>
      </c>
      <c r="AJ16" s="33">
        <v>135000</v>
      </c>
      <c r="AK16" s="33">
        <v>35000</v>
      </c>
      <c r="AL16" s="33">
        <v>20000</v>
      </c>
      <c r="AM16" s="33">
        <v>600000</v>
      </c>
      <c r="AN16" s="33">
        <v>1200000</v>
      </c>
      <c r="AO16" s="33">
        <v>1000000</v>
      </c>
      <c r="AP16" s="33">
        <v>160000</v>
      </c>
      <c r="AQ16" s="33">
        <v>1500000</v>
      </c>
      <c r="AR16" s="33">
        <v>0</v>
      </c>
      <c r="AS16" s="33">
        <v>1080000</v>
      </c>
      <c r="AT16" s="33">
        <v>450000</v>
      </c>
      <c r="AU16" s="33">
        <v>160000</v>
      </c>
      <c r="AV16" s="33">
        <v>800000</v>
      </c>
      <c r="AW16" s="33">
        <v>45000</v>
      </c>
      <c r="AX16" s="33">
        <v>58500</v>
      </c>
      <c r="AY16" s="33">
        <v>508500</v>
      </c>
      <c r="AZ16" s="33">
        <v>90000</v>
      </c>
      <c r="BA16" s="33">
        <v>1665000</v>
      </c>
      <c r="BB16" s="33">
        <v>450000</v>
      </c>
      <c r="BC16" s="33">
        <v>642600</v>
      </c>
      <c r="BD16" s="33">
        <v>90000</v>
      </c>
      <c r="BE16" s="33">
        <v>765000</v>
      </c>
      <c r="BF16" s="33">
        <v>900000</v>
      </c>
      <c r="BG16" s="33">
        <v>720000</v>
      </c>
      <c r="BH16" s="33">
        <v>57600</v>
      </c>
      <c r="BI16" s="33">
        <v>646400</v>
      </c>
      <c r="BJ16" s="33">
        <v>800000</v>
      </c>
      <c r="BK16" s="33">
        <v>720000</v>
      </c>
      <c r="BL16" s="33">
        <v>1530000</v>
      </c>
      <c r="BM16" s="33">
        <v>2250000</v>
      </c>
      <c r="BN16" s="33">
        <v>5544000</v>
      </c>
      <c r="BO16" s="33">
        <v>360000</v>
      </c>
      <c r="BP16" s="33">
        <v>3240000</v>
      </c>
      <c r="BQ16" s="33">
        <v>945000</v>
      </c>
      <c r="BR16" s="33">
        <v>675000</v>
      </c>
      <c r="BS16" s="33">
        <v>1350000</v>
      </c>
      <c r="BT16" s="33">
        <v>90000</v>
      </c>
      <c r="BU16" s="33">
        <v>360000</v>
      </c>
      <c r="BV16" s="33">
        <v>1330000</v>
      </c>
      <c r="BW16" s="33">
        <v>2630000</v>
      </c>
      <c r="BX16" s="33">
        <v>3200000</v>
      </c>
      <c r="BY16" s="33">
        <v>1800000</v>
      </c>
      <c r="BZ16" s="33">
        <v>0</v>
      </c>
      <c r="CA16" s="33">
        <v>3200000</v>
      </c>
      <c r="CB16" s="33">
        <v>2708000</v>
      </c>
      <c r="CC16" s="33">
        <v>3043000</v>
      </c>
      <c r="CD16" s="33">
        <v>168000</v>
      </c>
      <c r="CE16" s="33">
        <v>928000</v>
      </c>
      <c r="CF16" s="33">
        <v>21000</v>
      </c>
      <c r="CG16" s="33">
        <v>238000</v>
      </c>
      <c r="CH16" s="33">
        <v>0</v>
      </c>
      <c r="CI16" s="33">
        <v>882000</v>
      </c>
      <c r="CJ16" s="33">
        <v>511000</v>
      </c>
      <c r="CK16" s="33">
        <v>1800000</v>
      </c>
      <c r="CL16" s="33">
        <v>3600000</v>
      </c>
      <c r="CM16" s="33">
        <v>2430000</v>
      </c>
      <c r="CN16" s="33">
        <v>16200000</v>
      </c>
      <c r="CO16" s="33">
        <v>51300</v>
      </c>
    </row>
    <row r="17" spans="1:93" x14ac:dyDescent="0.3">
      <c r="B17" s="2" t="s">
        <v>5</v>
      </c>
      <c r="C17" s="33">
        <v>0</v>
      </c>
      <c r="D17" s="33">
        <v>0</v>
      </c>
      <c r="E17" s="33">
        <v>0</v>
      </c>
      <c r="F17" s="33">
        <v>0</v>
      </c>
      <c r="G17" s="33">
        <v>0</v>
      </c>
      <c r="H17" s="33">
        <v>0</v>
      </c>
      <c r="I17" s="33">
        <v>0</v>
      </c>
      <c r="J17" s="33">
        <v>0</v>
      </c>
      <c r="K17" s="33">
        <v>0</v>
      </c>
      <c r="L17" s="33">
        <v>0</v>
      </c>
      <c r="M17" s="33">
        <v>0</v>
      </c>
      <c r="N17" s="33">
        <v>0</v>
      </c>
      <c r="O17" s="33">
        <v>0</v>
      </c>
      <c r="P17" s="33">
        <v>0</v>
      </c>
      <c r="Q17" s="33">
        <v>0</v>
      </c>
      <c r="R17" s="33">
        <v>0</v>
      </c>
      <c r="S17" s="33">
        <v>0</v>
      </c>
      <c r="T17" s="33">
        <v>0</v>
      </c>
      <c r="U17" s="33">
        <v>0</v>
      </c>
      <c r="V17" s="33">
        <v>0</v>
      </c>
      <c r="W17" s="33">
        <v>0</v>
      </c>
      <c r="X17" s="33">
        <v>0</v>
      </c>
      <c r="Y17" s="33">
        <v>0</v>
      </c>
      <c r="Z17" s="33">
        <v>0</v>
      </c>
      <c r="AA17" s="33">
        <v>0</v>
      </c>
      <c r="AB17" s="33">
        <v>0</v>
      </c>
      <c r="AC17" s="33">
        <v>0</v>
      </c>
      <c r="AD17" s="33">
        <v>0</v>
      </c>
      <c r="AE17" s="33">
        <v>0</v>
      </c>
      <c r="AF17" s="33">
        <v>0</v>
      </c>
      <c r="AG17" s="33">
        <v>0</v>
      </c>
      <c r="AH17" s="33">
        <v>0</v>
      </c>
      <c r="AI17" s="33">
        <v>0</v>
      </c>
      <c r="AJ17" s="33">
        <v>0</v>
      </c>
      <c r="AK17" s="33">
        <v>0</v>
      </c>
      <c r="AL17" s="33">
        <v>0</v>
      </c>
      <c r="AM17" s="33">
        <v>0</v>
      </c>
      <c r="AN17" s="33">
        <v>0</v>
      </c>
      <c r="AO17" s="33">
        <v>0</v>
      </c>
      <c r="AP17" s="33">
        <v>0</v>
      </c>
      <c r="AQ17" s="33">
        <v>0</v>
      </c>
      <c r="AR17" s="33">
        <v>0</v>
      </c>
      <c r="AS17" s="33">
        <v>0</v>
      </c>
      <c r="AT17" s="33">
        <v>0</v>
      </c>
      <c r="AU17" s="33">
        <v>0</v>
      </c>
      <c r="AV17" s="33">
        <v>0</v>
      </c>
      <c r="AW17" s="33">
        <v>0</v>
      </c>
      <c r="AX17" s="33">
        <v>0</v>
      </c>
      <c r="AY17" s="33">
        <v>0</v>
      </c>
      <c r="AZ17" s="33">
        <v>0</v>
      </c>
      <c r="BA17" s="33">
        <v>0</v>
      </c>
      <c r="BB17" s="33">
        <v>0</v>
      </c>
      <c r="BC17" s="33">
        <v>900</v>
      </c>
      <c r="BD17" s="33">
        <v>0</v>
      </c>
      <c r="BE17" s="33">
        <v>0</v>
      </c>
      <c r="BF17" s="33">
        <v>0</v>
      </c>
      <c r="BG17" s="33">
        <v>0</v>
      </c>
      <c r="BH17" s="33">
        <v>0</v>
      </c>
      <c r="BI17" s="33">
        <v>0</v>
      </c>
      <c r="BJ17" s="33">
        <v>0</v>
      </c>
      <c r="BK17" s="33">
        <v>0</v>
      </c>
      <c r="BL17" s="33">
        <v>0</v>
      </c>
      <c r="BM17" s="33">
        <v>0</v>
      </c>
      <c r="BN17" s="33">
        <v>0</v>
      </c>
      <c r="BO17" s="33">
        <v>0</v>
      </c>
      <c r="BP17" s="33">
        <v>0</v>
      </c>
      <c r="BQ17" s="33">
        <v>0</v>
      </c>
      <c r="BR17" s="33">
        <v>0</v>
      </c>
      <c r="BS17" s="33">
        <v>0</v>
      </c>
      <c r="BT17" s="33">
        <v>0</v>
      </c>
      <c r="BU17" s="33">
        <v>0</v>
      </c>
      <c r="BV17" s="33">
        <v>0</v>
      </c>
      <c r="BW17" s="33">
        <v>0</v>
      </c>
      <c r="BX17" s="33">
        <v>0</v>
      </c>
      <c r="BY17" s="33">
        <v>0</v>
      </c>
      <c r="BZ17" s="33">
        <v>0</v>
      </c>
      <c r="CA17" s="33">
        <v>0</v>
      </c>
      <c r="CB17" s="33">
        <v>0</v>
      </c>
      <c r="CC17" s="33">
        <v>0</v>
      </c>
      <c r="CD17" s="33">
        <v>0</v>
      </c>
      <c r="CE17" s="33">
        <v>0</v>
      </c>
      <c r="CF17" s="33">
        <v>0</v>
      </c>
      <c r="CG17" s="33">
        <v>0</v>
      </c>
      <c r="CH17" s="33">
        <v>0</v>
      </c>
      <c r="CI17" s="33">
        <v>0</v>
      </c>
      <c r="CJ17" s="33">
        <v>0</v>
      </c>
      <c r="CK17" s="33">
        <v>0</v>
      </c>
      <c r="CL17" s="33">
        <v>0</v>
      </c>
      <c r="CM17" s="33">
        <v>0</v>
      </c>
      <c r="CN17" s="33">
        <v>0</v>
      </c>
      <c r="CO17" s="33">
        <v>0</v>
      </c>
    </row>
    <row r="18" spans="1:93" x14ac:dyDescent="0.3">
      <c r="B18" s="2" t="s">
        <v>6</v>
      </c>
      <c r="C18" s="33">
        <v>0</v>
      </c>
      <c r="D18" s="33">
        <v>0</v>
      </c>
      <c r="E18" s="33">
        <v>0</v>
      </c>
      <c r="F18" s="33">
        <v>0</v>
      </c>
      <c r="G18" s="33">
        <v>0</v>
      </c>
      <c r="H18" s="33">
        <v>0</v>
      </c>
      <c r="I18" s="33">
        <v>0</v>
      </c>
      <c r="J18" s="33">
        <v>0</v>
      </c>
      <c r="K18" s="33">
        <v>0</v>
      </c>
      <c r="L18" s="33">
        <v>0</v>
      </c>
      <c r="M18" s="33">
        <v>0</v>
      </c>
      <c r="N18" s="33">
        <v>0</v>
      </c>
      <c r="O18" s="33">
        <v>0</v>
      </c>
      <c r="P18" s="33">
        <v>0</v>
      </c>
      <c r="Q18" s="33">
        <v>0</v>
      </c>
      <c r="R18" s="33">
        <v>0</v>
      </c>
      <c r="S18" s="33">
        <v>115740</v>
      </c>
      <c r="T18" s="33">
        <v>279000</v>
      </c>
      <c r="U18" s="33">
        <v>0</v>
      </c>
      <c r="V18" s="33">
        <v>0</v>
      </c>
      <c r="W18" s="33">
        <v>0</v>
      </c>
      <c r="X18" s="33">
        <v>0</v>
      </c>
      <c r="Y18" s="33">
        <v>0</v>
      </c>
      <c r="Z18" s="33">
        <v>0</v>
      </c>
      <c r="AA18" s="33">
        <v>0</v>
      </c>
      <c r="AB18" s="33">
        <v>0</v>
      </c>
      <c r="AC18" s="33">
        <v>16000</v>
      </c>
      <c r="AD18" s="33">
        <v>0</v>
      </c>
      <c r="AE18" s="33">
        <v>0</v>
      </c>
      <c r="AF18" s="33">
        <v>0</v>
      </c>
      <c r="AG18" s="33">
        <v>0</v>
      </c>
      <c r="AH18" s="33">
        <v>0</v>
      </c>
      <c r="AI18" s="33">
        <v>0</v>
      </c>
      <c r="AJ18" s="33">
        <v>0</v>
      </c>
      <c r="AK18" s="33">
        <v>0</v>
      </c>
      <c r="AL18" s="33">
        <v>0</v>
      </c>
      <c r="AM18" s="33">
        <v>0</v>
      </c>
      <c r="AN18" s="33">
        <v>0</v>
      </c>
      <c r="AO18" s="33">
        <v>0</v>
      </c>
      <c r="AP18" s="33">
        <v>0</v>
      </c>
      <c r="AQ18" s="33">
        <v>0</v>
      </c>
      <c r="AR18" s="33">
        <v>0</v>
      </c>
      <c r="AS18" s="33">
        <v>0</v>
      </c>
      <c r="AT18" s="33">
        <v>0</v>
      </c>
      <c r="AU18" s="33">
        <v>0</v>
      </c>
      <c r="AV18" s="33">
        <v>0</v>
      </c>
      <c r="AW18" s="33">
        <v>0</v>
      </c>
      <c r="AX18" s="33">
        <v>0</v>
      </c>
      <c r="AY18" s="33">
        <v>0</v>
      </c>
      <c r="AZ18" s="33">
        <v>0</v>
      </c>
      <c r="BA18" s="33">
        <v>0</v>
      </c>
      <c r="BB18" s="33">
        <v>0</v>
      </c>
      <c r="BC18" s="33">
        <v>0</v>
      </c>
      <c r="BD18" s="33">
        <v>0</v>
      </c>
      <c r="BE18" s="33">
        <v>0</v>
      </c>
      <c r="BF18" s="33">
        <v>0</v>
      </c>
      <c r="BG18" s="33">
        <v>0</v>
      </c>
      <c r="BH18" s="33">
        <v>0</v>
      </c>
      <c r="BI18" s="33">
        <v>44800</v>
      </c>
      <c r="BJ18" s="33">
        <v>0</v>
      </c>
      <c r="BK18" s="33">
        <v>0</v>
      </c>
      <c r="BL18" s="33">
        <v>0</v>
      </c>
      <c r="BM18" s="33">
        <v>0</v>
      </c>
      <c r="BN18" s="33">
        <v>0</v>
      </c>
      <c r="BO18" s="33">
        <v>0</v>
      </c>
      <c r="BP18" s="33">
        <v>0</v>
      </c>
      <c r="BQ18" s="33">
        <v>0</v>
      </c>
      <c r="BR18" s="33">
        <v>0</v>
      </c>
      <c r="BS18" s="33">
        <v>0</v>
      </c>
      <c r="BT18" s="33">
        <v>0</v>
      </c>
      <c r="BU18" s="33">
        <v>0</v>
      </c>
      <c r="BV18" s="33">
        <v>0</v>
      </c>
      <c r="BW18" s="33">
        <v>0</v>
      </c>
      <c r="BX18" s="33">
        <v>0</v>
      </c>
      <c r="BY18" s="33">
        <v>0</v>
      </c>
      <c r="BZ18" s="33">
        <v>0</v>
      </c>
      <c r="CA18" s="33">
        <v>0</v>
      </c>
      <c r="CB18" s="33">
        <v>0</v>
      </c>
      <c r="CC18" s="33">
        <v>0</v>
      </c>
      <c r="CD18" s="33">
        <v>0</v>
      </c>
      <c r="CE18" s="33">
        <v>0</v>
      </c>
      <c r="CF18" s="33">
        <v>0</v>
      </c>
      <c r="CG18" s="33">
        <v>0</v>
      </c>
      <c r="CH18" s="33">
        <v>0</v>
      </c>
      <c r="CI18" s="33">
        <v>0</v>
      </c>
      <c r="CJ18" s="33">
        <v>0</v>
      </c>
      <c r="CK18" s="33">
        <v>0</v>
      </c>
      <c r="CL18" s="33">
        <v>0</v>
      </c>
      <c r="CM18" s="33">
        <v>0</v>
      </c>
      <c r="CN18" s="33">
        <v>0</v>
      </c>
      <c r="CO18" s="33">
        <v>0</v>
      </c>
    </row>
    <row r="19" spans="1:93" x14ac:dyDescent="0.3">
      <c r="B19" s="2" t="s">
        <v>7</v>
      </c>
      <c r="C19" s="33">
        <v>0</v>
      </c>
      <c r="D19" s="33">
        <v>0</v>
      </c>
      <c r="E19" s="33">
        <v>0</v>
      </c>
      <c r="F19" s="33">
        <v>0</v>
      </c>
      <c r="G19" s="33">
        <v>0</v>
      </c>
      <c r="H19" s="33">
        <v>45000</v>
      </c>
      <c r="I19" s="33">
        <v>0</v>
      </c>
      <c r="J19" s="33">
        <v>54000</v>
      </c>
      <c r="K19" s="33">
        <v>0</v>
      </c>
      <c r="L19" s="33">
        <v>0</v>
      </c>
      <c r="M19" s="33">
        <v>0</v>
      </c>
      <c r="N19" s="33">
        <v>0</v>
      </c>
      <c r="O19" s="33">
        <v>0</v>
      </c>
      <c r="P19" s="33">
        <v>0</v>
      </c>
      <c r="Q19" s="33">
        <v>0</v>
      </c>
      <c r="R19" s="33">
        <v>0</v>
      </c>
      <c r="S19" s="33">
        <v>0</v>
      </c>
      <c r="T19" s="33">
        <v>0</v>
      </c>
      <c r="U19" s="33">
        <v>0</v>
      </c>
      <c r="V19" s="33">
        <v>0</v>
      </c>
      <c r="W19" s="33">
        <v>0</v>
      </c>
      <c r="X19" s="33">
        <v>0</v>
      </c>
      <c r="Y19" s="33">
        <v>0</v>
      </c>
      <c r="Z19" s="33">
        <v>0</v>
      </c>
      <c r="AA19" s="33">
        <v>0</v>
      </c>
      <c r="AB19" s="33">
        <v>0</v>
      </c>
      <c r="AC19" s="33">
        <v>0</v>
      </c>
      <c r="AD19" s="33">
        <v>52800</v>
      </c>
      <c r="AE19" s="33">
        <v>0</v>
      </c>
      <c r="AF19" s="33">
        <v>0</v>
      </c>
      <c r="AG19" s="33">
        <v>0</v>
      </c>
      <c r="AH19" s="33">
        <v>0</v>
      </c>
      <c r="AI19" s="33">
        <v>0</v>
      </c>
      <c r="AJ19" s="33">
        <v>90000</v>
      </c>
      <c r="AK19" s="33">
        <v>0</v>
      </c>
      <c r="AL19" s="33">
        <v>0</v>
      </c>
      <c r="AM19" s="33">
        <v>0</v>
      </c>
      <c r="AN19" s="33">
        <v>0</v>
      </c>
      <c r="AO19" s="33">
        <v>0</v>
      </c>
      <c r="AP19" s="33">
        <v>0</v>
      </c>
      <c r="AQ19" s="33">
        <v>0</v>
      </c>
      <c r="AR19" s="33">
        <v>0</v>
      </c>
      <c r="AS19" s="33">
        <v>0</v>
      </c>
      <c r="AT19" s="33">
        <v>0</v>
      </c>
      <c r="AU19" s="33">
        <v>0</v>
      </c>
      <c r="AV19" s="33">
        <v>0</v>
      </c>
      <c r="AW19" s="33">
        <v>0</v>
      </c>
      <c r="AX19" s="33">
        <v>0</v>
      </c>
      <c r="AY19" s="33">
        <v>0</v>
      </c>
      <c r="AZ19" s="33">
        <v>0</v>
      </c>
      <c r="BA19" s="33">
        <v>0</v>
      </c>
      <c r="BB19" s="33">
        <v>0</v>
      </c>
      <c r="BC19" s="33">
        <v>0</v>
      </c>
      <c r="BD19" s="33">
        <v>0</v>
      </c>
      <c r="BE19" s="33">
        <v>0</v>
      </c>
      <c r="BF19" s="33">
        <v>0</v>
      </c>
      <c r="BG19" s="33">
        <v>0</v>
      </c>
      <c r="BH19" s="33">
        <v>0</v>
      </c>
      <c r="BI19" s="33">
        <v>0</v>
      </c>
      <c r="BJ19" s="33">
        <v>0</v>
      </c>
      <c r="BK19" s="33">
        <v>360000</v>
      </c>
      <c r="BL19" s="33">
        <v>900000</v>
      </c>
      <c r="BM19" s="33">
        <v>0</v>
      </c>
      <c r="BN19" s="33">
        <v>0</v>
      </c>
      <c r="BO19" s="33">
        <v>0</v>
      </c>
      <c r="BP19" s="33">
        <v>0</v>
      </c>
      <c r="BQ19" s="33">
        <v>180000</v>
      </c>
      <c r="BR19" s="33">
        <v>45000</v>
      </c>
      <c r="BS19" s="33">
        <v>0</v>
      </c>
      <c r="BT19" s="33">
        <v>0</v>
      </c>
      <c r="BU19" s="33">
        <v>0</v>
      </c>
      <c r="BV19" s="33">
        <v>0</v>
      </c>
      <c r="BW19" s="33">
        <v>0</v>
      </c>
      <c r="BX19" s="33">
        <v>0</v>
      </c>
      <c r="BY19" s="33">
        <v>0</v>
      </c>
      <c r="BZ19" s="33">
        <v>0</v>
      </c>
      <c r="CA19" s="33">
        <v>0</v>
      </c>
      <c r="CB19" s="33">
        <v>0</v>
      </c>
      <c r="CC19" s="33">
        <v>0</v>
      </c>
      <c r="CD19" s="33">
        <v>0</v>
      </c>
      <c r="CE19" s="33">
        <v>0</v>
      </c>
      <c r="CF19" s="33">
        <v>0</v>
      </c>
      <c r="CG19" s="33">
        <v>0</v>
      </c>
      <c r="CH19" s="33">
        <v>0</v>
      </c>
      <c r="CI19" s="33">
        <v>0</v>
      </c>
      <c r="CJ19" s="33">
        <v>0</v>
      </c>
      <c r="CK19" s="33">
        <v>0</v>
      </c>
      <c r="CL19" s="33">
        <v>0</v>
      </c>
      <c r="CM19" s="33">
        <v>0</v>
      </c>
      <c r="CN19" s="33">
        <v>0</v>
      </c>
      <c r="CO19" s="33">
        <v>0</v>
      </c>
    </row>
    <row r="20" spans="1:93" ht="33" x14ac:dyDescent="0.3">
      <c r="B20" s="3" t="s">
        <v>8</v>
      </c>
      <c r="C20" s="39">
        <v>0</v>
      </c>
      <c r="D20" s="39">
        <v>0</v>
      </c>
      <c r="E20" s="39">
        <v>0</v>
      </c>
      <c r="F20" s="39">
        <v>0</v>
      </c>
      <c r="G20" s="39">
        <v>0</v>
      </c>
      <c r="H20" s="39">
        <v>45000</v>
      </c>
      <c r="I20" s="39">
        <v>0</v>
      </c>
      <c r="J20" s="39">
        <v>54000</v>
      </c>
      <c r="K20" s="39">
        <v>0</v>
      </c>
      <c r="L20" s="39">
        <v>0</v>
      </c>
      <c r="M20" s="39">
        <v>0</v>
      </c>
      <c r="N20" s="39">
        <v>0</v>
      </c>
      <c r="O20" s="39">
        <v>0</v>
      </c>
      <c r="P20" s="39">
        <v>0</v>
      </c>
      <c r="Q20" s="39">
        <v>0</v>
      </c>
      <c r="R20" s="39">
        <v>0</v>
      </c>
      <c r="S20" s="39">
        <v>0</v>
      </c>
      <c r="T20" s="39">
        <v>0</v>
      </c>
      <c r="U20" s="39">
        <v>0</v>
      </c>
      <c r="V20" s="39">
        <v>0</v>
      </c>
      <c r="W20" s="39">
        <v>0</v>
      </c>
      <c r="X20" s="39">
        <v>0</v>
      </c>
      <c r="Y20" s="39">
        <v>0</v>
      </c>
      <c r="Z20" s="39">
        <v>0</v>
      </c>
      <c r="AA20" s="39">
        <v>0</v>
      </c>
      <c r="AB20" s="39">
        <v>0</v>
      </c>
      <c r="AC20" s="39">
        <v>0</v>
      </c>
      <c r="AD20" s="39">
        <v>48000</v>
      </c>
      <c r="AE20" s="39">
        <v>0</v>
      </c>
      <c r="AF20" s="39">
        <v>0</v>
      </c>
      <c r="AG20" s="39">
        <v>0</v>
      </c>
      <c r="AH20" s="39">
        <v>0</v>
      </c>
      <c r="AI20" s="39">
        <v>0</v>
      </c>
      <c r="AJ20" s="39">
        <v>90000</v>
      </c>
      <c r="AK20" s="39">
        <v>0</v>
      </c>
      <c r="AL20" s="39">
        <v>0</v>
      </c>
      <c r="AM20" s="39">
        <v>0</v>
      </c>
      <c r="AN20" s="39">
        <v>0</v>
      </c>
      <c r="AO20" s="39">
        <v>0</v>
      </c>
      <c r="AP20" s="39">
        <v>0</v>
      </c>
      <c r="AQ20" s="39">
        <v>0</v>
      </c>
      <c r="AR20" s="39">
        <v>0</v>
      </c>
      <c r="AS20" s="39">
        <v>0</v>
      </c>
      <c r="AT20" s="39">
        <v>0</v>
      </c>
      <c r="AU20" s="39">
        <v>0</v>
      </c>
      <c r="AV20" s="39">
        <v>0</v>
      </c>
      <c r="AW20" s="39">
        <v>0</v>
      </c>
      <c r="AX20" s="39">
        <v>0</v>
      </c>
      <c r="AY20" s="39">
        <v>0</v>
      </c>
      <c r="AZ20" s="39">
        <v>0</v>
      </c>
      <c r="BA20" s="39">
        <v>0</v>
      </c>
      <c r="BB20" s="39">
        <v>0</v>
      </c>
      <c r="BC20" s="39">
        <v>0</v>
      </c>
      <c r="BD20" s="39">
        <v>0</v>
      </c>
      <c r="BE20" s="39">
        <v>0</v>
      </c>
      <c r="BF20" s="39">
        <v>0</v>
      </c>
      <c r="BG20" s="39">
        <v>0</v>
      </c>
      <c r="BH20" s="39">
        <v>0</v>
      </c>
      <c r="BI20" s="39">
        <v>0</v>
      </c>
      <c r="BJ20" s="39">
        <v>0</v>
      </c>
      <c r="BK20" s="39">
        <v>360000</v>
      </c>
      <c r="BL20" s="39">
        <v>900000</v>
      </c>
      <c r="BM20" s="39">
        <v>0</v>
      </c>
      <c r="BN20" s="39">
        <v>0</v>
      </c>
      <c r="BO20" s="39">
        <v>0</v>
      </c>
      <c r="BP20" s="39">
        <v>0</v>
      </c>
      <c r="BQ20" s="39">
        <v>180000</v>
      </c>
      <c r="BR20" s="39">
        <v>45000</v>
      </c>
      <c r="BS20" s="39">
        <v>0</v>
      </c>
      <c r="BT20" s="39">
        <v>0</v>
      </c>
      <c r="BU20" s="39">
        <v>0</v>
      </c>
      <c r="BV20" s="39">
        <v>0</v>
      </c>
      <c r="BW20" s="39">
        <v>0</v>
      </c>
      <c r="BX20" s="39">
        <v>0</v>
      </c>
      <c r="BY20" s="39">
        <v>0</v>
      </c>
      <c r="BZ20" s="39">
        <v>0</v>
      </c>
      <c r="CA20" s="39">
        <v>0</v>
      </c>
      <c r="CB20" s="39">
        <v>0</v>
      </c>
      <c r="CC20" s="39">
        <v>0</v>
      </c>
      <c r="CD20" s="39">
        <v>0</v>
      </c>
      <c r="CE20" s="39">
        <v>0</v>
      </c>
      <c r="CF20" s="39">
        <v>0</v>
      </c>
      <c r="CG20" s="39">
        <v>0</v>
      </c>
      <c r="CH20" s="39">
        <v>0</v>
      </c>
      <c r="CI20" s="39">
        <v>0</v>
      </c>
      <c r="CJ20" s="39">
        <v>0</v>
      </c>
      <c r="CK20" s="39">
        <v>0</v>
      </c>
      <c r="CL20" s="39">
        <v>0</v>
      </c>
      <c r="CM20" s="39">
        <v>0</v>
      </c>
      <c r="CN20" s="39">
        <v>0</v>
      </c>
      <c r="CO20" s="39">
        <v>0</v>
      </c>
    </row>
    <row r="21" spans="1:93" x14ac:dyDescent="0.3">
      <c r="B21" s="2" t="s">
        <v>9</v>
      </c>
      <c r="C21" s="33">
        <v>0</v>
      </c>
      <c r="D21" s="33">
        <v>0</v>
      </c>
      <c r="E21" s="33">
        <v>0</v>
      </c>
      <c r="F21" s="33">
        <v>0</v>
      </c>
      <c r="G21" s="33">
        <v>0</v>
      </c>
      <c r="H21" s="33">
        <v>0</v>
      </c>
      <c r="I21" s="33">
        <v>0</v>
      </c>
      <c r="J21" s="33">
        <v>0</v>
      </c>
      <c r="K21" s="33">
        <v>0</v>
      </c>
      <c r="L21" s="33">
        <v>0</v>
      </c>
      <c r="M21" s="33">
        <v>0</v>
      </c>
      <c r="N21" s="33">
        <v>0</v>
      </c>
      <c r="O21" s="33">
        <v>0</v>
      </c>
      <c r="P21" s="33">
        <v>0</v>
      </c>
      <c r="Q21" s="33">
        <v>0</v>
      </c>
      <c r="R21" s="33">
        <v>0</v>
      </c>
      <c r="S21" s="33">
        <v>0</v>
      </c>
      <c r="T21" s="33">
        <v>0</v>
      </c>
      <c r="U21" s="33">
        <v>0</v>
      </c>
      <c r="V21" s="33">
        <v>0</v>
      </c>
      <c r="W21" s="33">
        <v>0</v>
      </c>
      <c r="X21" s="33">
        <v>0</v>
      </c>
      <c r="Y21" s="33">
        <v>0</v>
      </c>
      <c r="Z21" s="33">
        <v>0</v>
      </c>
      <c r="AA21" s="33">
        <v>0</v>
      </c>
      <c r="AB21" s="33">
        <v>0</v>
      </c>
      <c r="AC21" s="33">
        <v>0</v>
      </c>
      <c r="AD21" s="33">
        <v>0</v>
      </c>
      <c r="AE21" s="33">
        <v>0</v>
      </c>
      <c r="AF21" s="33">
        <v>0</v>
      </c>
      <c r="AG21" s="33">
        <v>0</v>
      </c>
      <c r="AH21" s="33">
        <v>0</v>
      </c>
      <c r="AI21" s="33">
        <v>0</v>
      </c>
      <c r="AJ21" s="33">
        <v>0</v>
      </c>
      <c r="AK21" s="33">
        <v>0</v>
      </c>
      <c r="AL21" s="33">
        <v>0</v>
      </c>
      <c r="AM21" s="33">
        <v>0</v>
      </c>
      <c r="AN21" s="33">
        <v>0</v>
      </c>
      <c r="AO21" s="33">
        <v>0</v>
      </c>
      <c r="AP21" s="33">
        <v>0</v>
      </c>
      <c r="AQ21" s="33">
        <v>0</v>
      </c>
      <c r="AR21" s="33">
        <v>0</v>
      </c>
      <c r="AS21" s="33">
        <v>0</v>
      </c>
      <c r="AT21" s="33">
        <v>0</v>
      </c>
      <c r="AU21" s="33">
        <v>0</v>
      </c>
      <c r="AV21" s="33">
        <v>0</v>
      </c>
      <c r="AW21" s="33">
        <v>0</v>
      </c>
      <c r="AX21" s="33">
        <v>0</v>
      </c>
      <c r="AY21" s="33">
        <v>0</v>
      </c>
      <c r="AZ21" s="33">
        <v>0</v>
      </c>
      <c r="BA21" s="33">
        <v>0</v>
      </c>
      <c r="BB21" s="33">
        <v>0</v>
      </c>
      <c r="BC21" s="33">
        <v>0</v>
      </c>
      <c r="BD21" s="33">
        <v>0</v>
      </c>
      <c r="BE21" s="33">
        <v>0</v>
      </c>
      <c r="BF21" s="33">
        <v>0</v>
      </c>
      <c r="BG21" s="33">
        <v>0</v>
      </c>
      <c r="BH21" s="33">
        <v>0</v>
      </c>
      <c r="BI21" s="33">
        <v>0</v>
      </c>
      <c r="BJ21" s="33">
        <v>0</v>
      </c>
      <c r="BK21" s="33">
        <v>0</v>
      </c>
      <c r="BL21" s="33">
        <v>0</v>
      </c>
      <c r="BM21" s="33">
        <v>0</v>
      </c>
      <c r="BN21" s="33">
        <v>0</v>
      </c>
      <c r="BO21" s="33">
        <v>0</v>
      </c>
      <c r="BP21" s="33">
        <v>0</v>
      </c>
      <c r="BQ21" s="33">
        <v>0</v>
      </c>
      <c r="BR21" s="33">
        <v>0</v>
      </c>
      <c r="BS21" s="33">
        <v>0</v>
      </c>
      <c r="BT21" s="33">
        <v>0</v>
      </c>
      <c r="BU21" s="33">
        <v>0</v>
      </c>
      <c r="BV21" s="33">
        <v>0</v>
      </c>
      <c r="BW21" s="33">
        <v>0</v>
      </c>
      <c r="BX21" s="33">
        <v>0</v>
      </c>
      <c r="BY21" s="33">
        <v>0</v>
      </c>
      <c r="BZ21" s="33">
        <v>0</v>
      </c>
      <c r="CA21" s="33">
        <v>0</v>
      </c>
      <c r="CB21" s="33">
        <v>0</v>
      </c>
      <c r="CC21" s="33">
        <v>0</v>
      </c>
      <c r="CD21" s="33">
        <v>0</v>
      </c>
      <c r="CE21" s="33">
        <v>0</v>
      </c>
      <c r="CF21" s="33">
        <v>0</v>
      </c>
      <c r="CG21" s="33">
        <v>0</v>
      </c>
      <c r="CH21" s="33">
        <v>0</v>
      </c>
      <c r="CI21" s="33">
        <v>0</v>
      </c>
      <c r="CJ21" s="33">
        <v>0</v>
      </c>
      <c r="CK21" s="33">
        <v>0</v>
      </c>
      <c r="CL21" s="33">
        <v>0</v>
      </c>
      <c r="CM21" s="33">
        <v>0</v>
      </c>
      <c r="CN21" s="33">
        <v>0</v>
      </c>
      <c r="CO21" s="33">
        <v>0</v>
      </c>
    </row>
    <row r="22" spans="1:93" x14ac:dyDescent="0.3">
      <c r="B22" s="2" t="s">
        <v>10</v>
      </c>
      <c r="C22" s="33">
        <v>0</v>
      </c>
      <c r="D22" s="33">
        <v>0</v>
      </c>
      <c r="E22" s="33">
        <v>0</v>
      </c>
      <c r="F22" s="33">
        <v>0</v>
      </c>
      <c r="G22" s="33">
        <v>0</v>
      </c>
      <c r="H22" s="33">
        <v>0</v>
      </c>
      <c r="I22" s="33">
        <v>0</v>
      </c>
      <c r="J22" s="33">
        <v>0</v>
      </c>
      <c r="K22" s="33">
        <v>0</v>
      </c>
      <c r="L22" s="33">
        <v>0</v>
      </c>
      <c r="M22" s="33">
        <v>0</v>
      </c>
      <c r="N22" s="33">
        <v>0</v>
      </c>
      <c r="O22" s="33">
        <v>0</v>
      </c>
      <c r="P22" s="33">
        <v>0</v>
      </c>
      <c r="Q22" s="33">
        <v>0</v>
      </c>
      <c r="R22" s="33">
        <v>0</v>
      </c>
      <c r="S22" s="33">
        <v>0</v>
      </c>
      <c r="T22" s="33">
        <v>0</v>
      </c>
      <c r="U22" s="33">
        <v>0</v>
      </c>
      <c r="V22" s="33">
        <v>0</v>
      </c>
      <c r="W22" s="33">
        <v>0</v>
      </c>
      <c r="X22" s="33">
        <v>0</v>
      </c>
      <c r="Y22" s="33">
        <v>0</v>
      </c>
      <c r="Z22" s="33">
        <v>0</v>
      </c>
      <c r="AA22" s="33">
        <v>0</v>
      </c>
      <c r="AB22" s="33">
        <v>0</v>
      </c>
      <c r="AC22" s="33">
        <v>0</v>
      </c>
      <c r="AD22" s="33">
        <v>0</v>
      </c>
      <c r="AE22" s="33">
        <v>0</v>
      </c>
      <c r="AF22" s="33">
        <v>0</v>
      </c>
      <c r="AG22" s="33">
        <v>0</v>
      </c>
      <c r="AH22" s="33">
        <v>0</v>
      </c>
      <c r="AI22" s="33">
        <v>0</v>
      </c>
      <c r="AJ22" s="33">
        <v>0</v>
      </c>
      <c r="AK22" s="33">
        <v>0</v>
      </c>
      <c r="AL22" s="33">
        <v>0</v>
      </c>
      <c r="AM22" s="33">
        <v>0</v>
      </c>
      <c r="AN22" s="33">
        <v>0</v>
      </c>
      <c r="AO22" s="33">
        <v>0</v>
      </c>
      <c r="AP22" s="33">
        <v>0</v>
      </c>
      <c r="AQ22" s="33">
        <v>0</v>
      </c>
      <c r="AR22" s="33">
        <v>0</v>
      </c>
      <c r="AS22" s="33">
        <v>0</v>
      </c>
      <c r="AT22" s="33">
        <v>0</v>
      </c>
      <c r="AU22" s="33">
        <v>0</v>
      </c>
      <c r="AV22" s="33">
        <v>0</v>
      </c>
      <c r="AW22" s="33">
        <v>0</v>
      </c>
      <c r="AX22" s="33">
        <v>0</v>
      </c>
      <c r="AY22" s="33">
        <v>0</v>
      </c>
      <c r="AZ22" s="33">
        <v>0</v>
      </c>
      <c r="BA22" s="33">
        <v>0</v>
      </c>
      <c r="BB22" s="33">
        <v>0</v>
      </c>
      <c r="BC22" s="33">
        <v>0</v>
      </c>
      <c r="BD22" s="33">
        <v>0</v>
      </c>
      <c r="BE22" s="33">
        <v>0</v>
      </c>
      <c r="BF22" s="33">
        <v>0</v>
      </c>
      <c r="BG22" s="33">
        <v>0</v>
      </c>
      <c r="BH22" s="33">
        <v>0</v>
      </c>
      <c r="BI22" s="33">
        <v>0</v>
      </c>
      <c r="BJ22" s="33">
        <v>0</v>
      </c>
      <c r="BK22" s="33">
        <v>0</v>
      </c>
      <c r="BL22" s="33">
        <v>0</v>
      </c>
      <c r="BM22" s="33">
        <v>0</v>
      </c>
      <c r="BN22" s="33">
        <v>0</v>
      </c>
      <c r="BO22" s="33">
        <v>0</v>
      </c>
      <c r="BP22" s="33">
        <v>0</v>
      </c>
      <c r="BQ22" s="33">
        <v>0</v>
      </c>
      <c r="BR22" s="33">
        <v>0</v>
      </c>
      <c r="BS22" s="33">
        <v>0</v>
      </c>
      <c r="BT22" s="33">
        <v>0</v>
      </c>
      <c r="BU22" s="33">
        <v>0</v>
      </c>
      <c r="BV22" s="33">
        <v>0</v>
      </c>
      <c r="BW22" s="33">
        <v>0</v>
      </c>
      <c r="BX22" s="33">
        <v>0</v>
      </c>
      <c r="BY22" s="33">
        <v>0</v>
      </c>
      <c r="BZ22" s="33">
        <v>0</v>
      </c>
      <c r="CA22" s="33">
        <v>0</v>
      </c>
      <c r="CB22" s="33">
        <v>0</v>
      </c>
      <c r="CC22" s="33">
        <v>0</v>
      </c>
      <c r="CD22" s="33">
        <v>0</v>
      </c>
      <c r="CE22" s="33">
        <v>0</v>
      </c>
      <c r="CF22" s="33">
        <v>0</v>
      </c>
      <c r="CG22" s="33">
        <v>0</v>
      </c>
      <c r="CH22" s="33">
        <v>0</v>
      </c>
      <c r="CI22" s="33">
        <v>0</v>
      </c>
      <c r="CJ22" s="33">
        <v>0</v>
      </c>
      <c r="CK22" s="33">
        <v>0</v>
      </c>
      <c r="CL22" s="33">
        <v>0</v>
      </c>
      <c r="CM22" s="33">
        <v>0</v>
      </c>
      <c r="CN22" s="33">
        <v>0</v>
      </c>
      <c r="CO22" s="33">
        <v>0</v>
      </c>
    </row>
    <row r="23" spans="1:93" x14ac:dyDescent="0.3">
      <c r="A23" t="s">
        <v>44</v>
      </c>
      <c r="B23" s="8" t="s">
        <v>11</v>
      </c>
      <c r="C23" s="30">
        <v>1600000</v>
      </c>
      <c r="D23" s="30">
        <v>3240000</v>
      </c>
      <c r="E23" s="30">
        <v>1260000</v>
      </c>
      <c r="F23" s="30">
        <v>700000</v>
      </c>
      <c r="G23" s="30">
        <v>3200000</v>
      </c>
      <c r="H23" s="30">
        <v>202500</v>
      </c>
      <c r="I23" s="30">
        <v>166500</v>
      </c>
      <c r="J23" s="30">
        <v>1557900</v>
      </c>
      <c r="K23" s="30">
        <v>342000</v>
      </c>
      <c r="L23" s="30">
        <v>80000</v>
      </c>
      <c r="M23" s="30">
        <v>37000</v>
      </c>
      <c r="N23" s="30">
        <v>4500000</v>
      </c>
      <c r="O23" s="30">
        <v>20970000</v>
      </c>
      <c r="P23" s="30">
        <v>2000000</v>
      </c>
      <c r="Q23" s="30">
        <v>18160000</v>
      </c>
      <c r="R23" s="30">
        <v>608000</v>
      </c>
      <c r="S23" s="30">
        <v>174240</v>
      </c>
      <c r="T23" s="30">
        <v>3879000</v>
      </c>
      <c r="U23" s="30">
        <v>1000000</v>
      </c>
      <c r="V23" s="30">
        <v>4500000</v>
      </c>
      <c r="W23" s="30">
        <v>163000</v>
      </c>
      <c r="X23" s="30">
        <v>177000</v>
      </c>
      <c r="Y23" s="30">
        <v>0</v>
      </c>
      <c r="Z23" s="30">
        <v>600000</v>
      </c>
      <c r="AA23" s="30">
        <v>301000</v>
      </c>
      <c r="AB23" s="30">
        <v>120000</v>
      </c>
      <c r="AC23" s="30">
        <v>100000</v>
      </c>
      <c r="AD23" s="30">
        <v>410400</v>
      </c>
      <c r="AE23" s="30">
        <v>450000</v>
      </c>
      <c r="AF23" s="30">
        <v>900000</v>
      </c>
      <c r="AG23" s="30">
        <v>990000</v>
      </c>
      <c r="AH23" s="30">
        <v>270000</v>
      </c>
      <c r="AI23" s="30">
        <v>22500</v>
      </c>
      <c r="AJ23" s="30">
        <v>315000</v>
      </c>
      <c r="AK23" s="30">
        <v>50000</v>
      </c>
      <c r="AL23" s="30">
        <v>35000</v>
      </c>
      <c r="AM23" s="30">
        <v>600000</v>
      </c>
      <c r="AN23" s="30">
        <v>1200000</v>
      </c>
      <c r="AO23" s="30">
        <v>1000000</v>
      </c>
      <c r="AP23" s="30">
        <v>160000</v>
      </c>
      <c r="AQ23" s="30">
        <v>1500000</v>
      </c>
      <c r="AR23" s="30">
        <v>0</v>
      </c>
      <c r="AS23" s="30">
        <v>1278000</v>
      </c>
      <c r="AT23" s="30">
        <v>450000</v>
      </c>
      <c r="AU23" s="30">
        <v>160000</v>
      </c>
      <c r="AV23" s="30">
        <v>880000</v>
      </c>
      <c r="AW23" s="30">
        <v>54000</v>
      </c>
      <c r="AX23" s="30">
        <v>58500</v>
      </c>
      <c r="AY23" s="30">
        <v>544500</v>
      </c>
      <c r="AZ23" s="30">
        <v>90000</v>
      </c>
      <c r="BA23" s="30">
        <v>1665000</v>
      </c>
      <c r="BB23" s="30">
        <v>450000</v>
      </c>
      <c r="BC23" s="30">
        <v>810000</v>
      </c>
      <c r="BD23" s="30">
        <v>90000</v>
      </c>
      <c r="BE23" s="30">
        <v>765000</v>
      </c>
      <c r="BF23" s="30">
        <v>900000</v>
      </c>
      <c r="BG23" s="30">
        <v>765000</v>
      </c>
      <c r="BH23" s="30">
        <v>57600</v>
      </c>
      <c r="BI23" s="30">
        <v>691200</v>
      </c>
      <c r="BJ23" s="30">
        <v>800000</v>
      </c>
      <c r="BK23" s="30">
        <v>1620000</v>
      </c>
      <c r="BL23" s="30">
        <v>3330000</v>
      </c>
      <c r="BM23" s="30">
        <v>3150000</v>
      </c>
      <c r="BN23" s="30">
        <v>8010000</v>
      </c>
      <c r="BO23" s="30">
        <v>360000</v>
      </c>
      <c r="BP23" s="30">
        <v>4140000</v>
      </c>
      <c r="BQ23" s="30">
        <v>1395000</v>
      </c>
      <c r="BR23" s="30">
        <v>720000</v>
      </c>
      <c r="BS23" s="30">
        <v>1350000</v>
      </c>
      <c r="BT23" s="30">
        <v>90000</v>
      </c>
      <c r="BU23" s="30">
        <v>360000</v>
      </c>
      <c r="BV23" s="30">
        <v>1330000</v>
      </c>
      <c r="BW23" s="30">
        <v>2630000</v>
      </c>
      <c r="BX23" s="30">
        <v>3200000</v>
      </c>
      <c r="BY23" s="30">
        <v>1800000</v>
      </c>
      <c r="BZ23" s="30">
        <v>0</v>
      </c>
      <c r="CA23" s="30">
        <v>3200000</v>
      </c>
      <c r="CB23" s="30">
        <v>2708000</v>
      </c>
      <c r="CC23" s="30">
        <v>3043000</v>
      </c>
      <c r="CD23" s="30">
        <v>168000</v>
      </c>
      <c r="CE23" s="30">
        <v>928000</v>
      </c>
      <c r="CF23" s="30">
        <v>21000</v>
      </c>
      <c r="CG23" s="30">
        <v>238000</v>
      </c>
      <c r="CH23" s="30">
        <v>0</v>
      </c>
      <c r="CI23" s="30">
        <v>882000</v>
      </c>
      <c r="CJ23" s="30">
        <v>511000</v>
      </c>
      <c r="CK23" s="30">
        <v>2520000</v>
      </c>
      <c r="CL23" s="30">
        <v>4500000</v>
      </c>
      <c r="CM23" s="30">
        <v>2700000</v>
      </c>
      <c r="CN23" s="30">
        <v>17100000</v>
      </c>
      <c r="CO23" s="30">
        <v>51300</v>
      </c>
    </row>
    <row r="24" spans="1:93" ht="36.75" customHeight="1" x14ac:dyDescent="0.3">
      <c r="B24" s="6" t="s">
        <v>37</v>
      </c>
      <c r="C24" s="32"/>
      <c r="D24" s="32"/>
      <c r="E24" s="32"/>
      <c r="F24" s="32"/>
      <c r="G24" s="32"/>
      <c r="H24" s="32"/>
      <c r="I24" s="32"/>
      <c r="J24" s="32"/>
      <c r="K24" s="32"/>
      <c r="L24" s="32"/>
      <c r="M24" s="32"/>
      <c r="N24" s="32"/>
      <c r="O24" s="32"/>
      <c r="P24" s="32"/>
      <c r="Q24" s="32"/>
      <c r="R24" s="32"/>
      <c r="S24" s="32"/>
      <c r="T24" s="32"/>
      <c r="U24" s="32"/>
      <c r="V24" s="32"/>
      <c r="W24" s="32"/>
      <c r="X24" s="32"/>
      <c r="Y24" s="32"/>
      <c r="Z24" s="32"/>
      <c r="AA24" s="32"/>
      <c r="AB24" s="32"/>
      <c r="AC24" s="32"/>
      <c r="AD24" s="32"/>
      <c r="AE24" s="32"/>
      <c r="AF24" s="32"/>
      <c r="AG24" s="32"/>
      <c r="AH24" s="32"/>
      <c r="AI24" s="32"/>
      <c r="AJ24" s="32"/>
      <c r="AK24" s="32"/>
      <c r="AL24" s="32"/>
      <c r="AM24" s="32"/>
      <c r="AN24" s="32"/>
      <c r="AO24" s="32"/>
      <c r="AP24" s="32"/>
      <c r="AQ24" s="32"/>
      <c r="AR24" s="32"/>
      <c r="AS24" s="32"/>
      <c r="AT24" s="32"/>
      <c r="AU24" s="32"/>
      <c r="AV24" s="32"/>
      <c r="AW24" s="32"/>
      <c r="AX24" s="32"/>
      <c r="AY24" s="32"/>
      <c r="AZ24" s="32"/>
      <c r="BA24" s="32"/>
      <c r="BB24" s="32"/>
      <c r="BC24" s="32"/>
      <c r="BD24" s="32"/>
      <c r="BE24" s="32"/>
      <c r="BF24" s="32"/>
      <c r="BG24" s="32"/>
      <c r="BH24" s="32"/>
      <c r="BI24" s="32"/>
      <c r="BJ24" s="32"/>
      <c r="BK24" s="32"/>
      <c r="BL24" s="32"/>
      <c r="BM24" s="32"/>
      <c r="BN24" s="32"/>
      <c r="BO24" s="32"/>
      <c r="BP24" s="32"/>
      <c r="BQ24" s="32"/>
      <c r="BR24" s="32"/>
      <c r="BS24" s="32"/>
      <c r="BT24" s="32"/>
      <c r="BU24" s="32"/>
      <c r="BV24" s="32"/>
      <c r="BW24" s="32"/>
      <c r="BX24" s="32"/>
      <c r="BY24" s="32"/>
      <c r="BZ24" s="32"/>
      <c r="CA24" s="32"/>
      <c r="CB24" s="32"/>
      <c r="CC24" s="32"/>
      <c r="CD24" s="32"/>
      <c r="CE24" s="32"/>
      <c r="CF24" s="32"/>
      <c r="CG24" s="32"/>
      <c r="CH24" s="32"/>
      <c r="CI24" s="32"/>
      <c r="CJ24" s="32"/>
      <c r="CK24" s="32"/>
      <c r="CL24" s="32"/>
      <c r="CM24" s="32"/>
      <c r="CN24" s="32"/>
      <c r="CO24" s="32"/>
    </row>
    <row r="25" spans="1:93" x14ac:dyDescent="0.3">
      <c r="B25" s="2" t="s">
        <v>12</v>
      </c>
      <c r="C25" s="33"/>
      <c r="D25" s="33"/>
      <c r="E25" s="33"/>
      <c r="F25" s="33"/>
      <c r="G25" s="33"/>
      <c r="H25" s="33"/>
      <c r="I25" s="33"/>
      <c r="J25" s="33"/>
      <c r="K25" s="33"/>
      <c r="L25" s="33"/>
      <c r="M25" s="33"/>
      <c r="N25" s="33"/>
      <c r="O25" s="33"/>
      <c r="P25" s="33"/>
      <c r="Q25" s="33"/>
      <c r="R25" s="33">
        <v>75000</v>
      </c>
      <c r="S25" s="33"/>
      <c r="T25" s="33">
        <v>160000</v>
      </c>
      <c r="U25" s="33"/>
      <c r="V25" s="33"/>
      <c r="W25" s="33"/>
      <c r="X25" s="33"/>
      <c r="Y25" s="33"/>
      <c r="Z25" s="33">
        <v>20000</v>
      </c>
      <c r="AA25" s="33">
        <v>20000</v>
      </c>
      <c r="AB25" s="33"/>
      <c r="AC25" s="33"/>
      <c r="AD25" s="33"/>
      <c r="AE25" s="33"/>
      <c r="AF25" s="33"/>
      <c r="AG25" s="33"/>
      <c r="AH25" s="33"/>
      <c r="AI25" s="33"/>
      <c r="AJ25" s="33"/>
      <c r="AK25" s="33"/>
      <c r="AL25" s="33"/>
      <c r="AM25" s="33"/>
      <c r="AN25" s="33"/>
      <c r="AO25" s="33"/>
      <c r="AP25" s="33"/>
      <c r="AQ25" s="33"/>
      <c r="AR25" s="33"/>
      <c r="AS25" s="33"/>
      <c r="AT25" s="33"/>
      <c r="AU25" s="33"/>
      <c r="AV25" s="33"/>
      <c r="AW25" s="33"/>
      <c r="AX25" s="33"/>
      <c r="AY25" s="33"/>
      <c r="AZ25" s="33"/>
      <c r="BA25" s="33"/>
      <c r="BB25" s="33"/>
      <c r="BC25" s="33"/>
      <c r="BD25" s="33"/>
      <c r="BE25" s="33"/>
      <c r="BF25" s="33"/>
      <c r="BG25" s="33"/>
      <c r="BH25" s="33"/>
      <c r="BI25" s="33"/>
      <c r="BJ25" s="33"/>
      <c r="BK25" s="33"/>
      <c r="BL25" s="33"/>
      <c r="BM25" s="33"/>
      <c r="BN25" s="33"/>
      <c r="BO25" s="33"/>
      <c r="BP25" s="33"/>
      <c r="BQ25" s="33"/>
      <c r="BR25" s="33"/>
      <c r="BS25" s="33"/>
      <c r="BT25" s="33"/>
      <c r="BU25" s="33"/>
      <c r="BV25" s="33"/>
      <c r="BW25" s="33"/>
      <c r="BX25" s="33"/>
      <c r="BY25" s="33"/>
      <c r="BZ25" s="33"/>
      <c r="CA25" s="33"/>
      <c r="CB25" s="33"/>
      <c r="CC25" s="33"/>
      <c r="CD25" s="33"/>
      <c r="CE25" s="33"/>
      <c r="CF25" s="33"/>
      <c r="CG25" s="33"/>
      <c r="CH25" s="33"/>
      <c r="CI25" s="33"/>
      <c r="CJ25" s="33"/>
      <c r="CK25" s="33">
        <v>360000</v>
      </c>
      <c r="CL25" s="33">
        <v>450000</v>
      </c>
      <c r="CM25" s="33">
        <v>2070000</v>
      </c>
      <c r="CN25" s="33">
        <v>2760000</v>
      </c>
      <c r="CO25" s="33"/>
    </row>
    <row r="26" spans="1:93" x14ac:dyDescent="0.3">
      <c r="B26" s="2" t="s">
        <v>13</v>
      </c>
      <c r="C26" s="33">
        <v>200000</v>
      </c>
      <c r="D26" s="33"/>
      <c r="E26" s="33"/>
      <c r="F26" s="33">
        <v>100000</v>
      </c>
      <c r="G26" s="33">
        <v>140000</v>
      </c>
      <c r="H26" s="33">
        <v>75000</v>
      </c>
      <c r="I26" s="33">
        <v>55000</v>
      </c>
      <c r="J26" s="33">
        <v>295000</v>
      </c>
      <c r="K26" s="33">
        <v>150000</v>
      </c>
      <c r="L26" s="33"/>
      <c r="M26" s="33"/>
      <c r="N26" s="33"/>
      <c r="O26" s="33">
        <v>200000</v>
      </c>
      <c r="P26" s="33">
        <v>500000</v>
      </c>
      <c r="Q26" s="33">
        <v>500000</v>
      </c>
      <c r="R26" s="33">
        <v>90000</v>
      </c>
      <c r="S26" s="33"/>
      <c r="T26" s="33">
        <v>180000</v>
      </c>
      <c r="U26" s="33"/>
      <c r="V26" s="33"/>
      <c r="W26" s="33">
        <v>10000</v>
      </c>
      <c r="X26" s="33"/>
      <c r="Y26" s="33">
        <v>30000</v>
      </c>
      <c r="Z26" s="33"/>
      <c r="AA26" s="33"/>
      <c r="AB26" s="33">
        <v>50000</v>
      </c>
      <c r="AC26" s="33">
        <v>35000</v>
      </c>
      <c r="AD26" s="33">
        <v>208080</v>
      </c>
      <c r="AE26" s="33"/>
      <c r="AF26" s="33"/>
      <c r="AG26" s="33"/>
      <c r="AH26" s="33"/>
      <c r="AI26" s="33"/>
      <c r="AJ26" s="33">
        <v>25000</v>
      </c>
      <c r="AK26" s="33"/>
      <c r="AL26" s="33">
        <v>45000</v>
      </c>
      <c r="AM26" s="33"/>
      <c r="AN26" s="33"/>
      <c r="AO26" s="33"/>
      <c r="AP26" s="33"/>
      <c r="AQ26" s="33"/>
      <c r="AR26" s="33">
        <v>80000</v>
      </c>
      <c r="AS26" s="33">
        <v>100000</v>
      </c>
      <c r="AT26" s="33"/>
      <c r="AU26" s="33">
        <v>200000</v>
      </c>
      <c r="AV26" s="33">
        <v>200000</v>
      </c>
      <c r="AW26" s="33"/>
      <c r="AX26" s="33">
        <v>35000</v>
      </c>
      <c r="AY26" s="33">
        <v>45000</v>
      </c>
      <c r="AZ26" s="33"/>
      <c r="BA26" s="33">
        <v>50000</v>
      </c>
      <c r="BB26" s="33"/>
      <c r="BC26" s="33"/>
      <c r="BD26" s="33"/>
      <c r="BE26" s="33"/>
      <c r="BF26" s="33"/>
      <c r="BG26" s="33">
        <v>100000</v>
      </c>
      <c r="BH26" s="33">
        <v>14000</v>
      </c>
      <c r="BI26" s="33">
        <v>36000</v>
      </c>
      <c r="BJ26" s="33"/>
      <c r="BK26" s="33"/>
      <c r="BL26" s="33"/>
      <c r="BM26" s="33"/>
      <c r="BN26" s="33"/>
      <c r="BO26" s="33"/>
      <c r="BP26" s="33"/>
      <c r="BQ26" s="33"/>
      <c r="BR26" s="33"/>
      <c r="BS26" s="33"/>
      <c r="BT26" s="33"/>
      <c r="BU26" s="33"/>
      <c r="BV26" s="33"/>
      <c r="BW26" s="33"/>
      <c r="BX26" s="33"/>
      <c r="BY26" s="33"/>
      <c r="BZ26" s="33"/>
      <c r="CA26" s="33"/>
      <c r="CB26" s="33"/>
      <c r="CC26" s="33"/>
      <c r="CD26" s="33">
        <v>30000</v>
      </c>
      <c r="CE26" s="33">
        <v>40000</v>
      </c>
      <c r="CF26" s="33">
        <v>30000</v>
      </c>
      <c r="CG26" s="33"/>
      <c r="CH26" s="33">
        <v>130000</v>
      </c>
      <c r="CI26" s="33">
        <v>130000</v>
      </c>
      <c r="CJ26" s="33">
        <v>200000</v>
      </c>
      <c r="CK26" s="33">
        <v>70000</v>
      </c>
      <c r="CL26" s="33">
        <v>1000000</v>
      </c>
      <c r="CM26" s="33"/>
      <c r="CN26" s="33"/>
      <c r="CO26" s="33">
        <v>3000</v>
      </c>
    </row>
    <row r="27" spans="1:93" x14ac:dyDescent="0.3">
      <c r="B27" s="2" t="s">
        <v>14</v>
      </c>
      <c r="C27" s="33"/>
      <c r="D27" s="33"/>
      <c r="E27" s="33"/>
      <c r="F27" s="33"/>
      <c r="G27" s="33"/>
      <c r="H27" s="33"/>
      <c r="I27" s="33"/>
      <c r="J27" s="33"/>
      <c r="K27" s="33"/>
      <c r="L27" s="33"/>
      <c r="M27" s="33"/>
      <c r="N27" s="33"/>
      <c r="O27" s="33"/>
      <c r="P27" s="33"/>
      <c r="Q27" s="33"/>
      <c r="R27" s="33">
        <v>27000</v>
      </c>
      <c r="S27" s="33"/>
      <c r="T27" s="33">
        <v>85000</v>
      </c>
      <c r="U27" s="33"/>
      <c r="V27" s="33"/>
      <c r="W27" s="33"/>
      <c r="X27" s="33"/>
      <c r="Y27" s="33"/>
      <c r="Z27" s="33">
        <v>6800</v>
      </c>
      <c r="AA27" s="33">
        <v>6800</v>
      </c>
      <c r="AB27" s="33"/>
      <c r="AC27" s="33"/>
      <c r="AD27" s="33"/>
      <c r="AE27" s="33"/>
      <c r="AF27" s="33"/>
      <c r="AG27" s="33"/>
      <c r="AH27" s="33"/>
      <c r="AI27" s="33"/>
      <c r="AJ27" s="33"/>
      <c r="AK27" s="33"/>
      <c r="AL27" s="33"/>
      <c r="AM27" s="33"/>
      <c r="AN27" s="33"/>
      <c r="AO27" s="33"/>
      <c r="AP27" s="33"/>
      <c r="AQ27" s="33"/>
      <c r="AR27" s="33"/>
      <c r="AS27" s="33"/>
      <c r="AT27" s="33"/>
      <c r="AU27" s="33"/>
      <c r="AV27" s="33"/>
      <c r="AW27" s="33"/>
      <c r="AX27" s="33"/>
      <c r="AY27" s="33"/>
      <c r="AZ27" s="33"/>
      <c r="BA27" s="33"/>
      <c r="BB27" s="33"/>
      <c r="BC27" s="33"/>
      <c r="BD27" s="33"/>
      <c r="BE27" s="33"/>
      <c r="BF27" s="33"/>
      <c r="BG27" s="33"/>
      <c r="BH27" s="33"/>
      <c r="BI27" s="33"/>
      <c r="BJ27" s="33"/>
      <c r="BK27" s="33"/>
      <c r="BL27" s="33"/>
      <c r="BM27" s="33"/>
      <c r="BN27" s="33"/>
      <c r="BO27" s="33"/>
      <c r="BP27" s="33"/>
      <c r="BQ27" s="33"/>
      <c r="BR27" s="33"/>
      <c r="BS27" s="33"/>
      <c r="BT27" s="33"/>
      <c r="BU27" s="33"/>
      <c r="BV27" s="33"/>
      <c r="BW27" s="33"/>
      <c r="BX27" s="33"/>
      <c r="BY27" s="33"/>
      <c r="BZ27" s="33"/>
      <c r="CA27" s="33"/>
      <c r="CB27" s="33"/>
      <c r="CC27" s="33"/>
      <c r="CD27" s="33"/>
      <c r="CE27" s="33"/>
      <c r="CF27" s="33"/>
      <c r="CG27" s="33"/>
      <c r="CH27" s="33">
        <v>40000</v>
      </c>
      <c r="CI27" s="33">
        <v>40000</v>
      </c>
      <c r="CJ27" s="33">
        <v>70000</v>
      </c>
      <c r="CK27" s="33">
        <v>120000</v>
      </c>
      <c r="CL27" s="33">
        <v>165000</v>
      </c>
      <c r="CM27" s="33">
        <v>680000</v>
      </c>
      <c r="CN27" s="33">
        <v>920000</v>
      </c>
      <c r="CO27" s="33"/>
    </row>
    <row r="28" spans="1:93" s="10" customFormat="1" ht="33" x14ac:dyDescent="0.3">
      <c r="B28" s="11" t="s">
        <v>15</v>
      </c>
      <c r="C28" s="38"/>
      <c r="D28" s="38"/>
      <c r="E28" s="38"/>
      <c r="F28" s="38"/>
      <c r="G28" s="38"/>
      <c r="H28" s="38"/>
      <c r="I28" s="38"/>
      <c r="J28" s="38"/>
      <c r="K28" s="38"/>
      <c r="L28" s="38"/>
      <c r="M28" s="38"/>
      <c r="N28" s="38"/>
      <c r="O28" s="38"/>
      <c r="P28" s="38"/>
      <c r="Q28" s="38"/>
      <c r="R28" s="38"/>
      <c r="S28" s="38"/>
      <c r="T28" s="38"/>
      <c r="U28" s="38"/>
      <c r="V28" s="38"/>
      <c r="W28" s="38"/>
      <c r="X28" s="38"/>
      <c r="Y28" s="38"/>
      <c r="Z28" s="38"/>
      <c r="AA28" s="38"/>
      <c r="AB28" s="38">
        <v>2</v>
      </c>
      <c r="AC28" s="38">
        <v>1</v>
      </c>
      <c r="AD28" s="38">
        <v>1.1399999999999999</v>
      </c>
      <c r="AE28" s="38"/>
      <c r="AF28" s="38"/>
      <c r="AG28" s="38"/>
      <c r="AH28" s="38"/>
      <c r="AI28" s="38"/>
      <c r="AJ28" s="38"/>
      <c r="AK28" s="38"/>
      <c r="AL28" s="38"/>
      <c r="AM28" s="38"/>
      <c r="AN28" s="38"/>
      <c r="AO28" s="38"/>
      <c r="AP28" s="38"/>
      <c r="AQ28" s="38"/>
      <c r="AR28" s="38"/>
      <c r="AS28" s="38"/>
      <c r="AT28" s="38"/>
      <c r="AU28" s="38"/>
      <c r="AV28" s="38"/>
      <c r="AW28" s="38"/>
      <c r="AX28" s="38"/>
      <c r="AY28" s="38"/>
      <c r="AZ28" s="38"/>
      <c r="BA28" s="38"/>
      <c r="BB28" s="38"/>
      <c r="BC28" s="38"/>
      <c r="BD28" s="38"/>
      <c r="BE28" s="38"/>
      <c r="BF28" s="38"/>
      <c r="BG28" s="38"/>
      <c r="BH28" s="38"/>
      <c r="BI28" s="38"/>
      <c r="BJ28" s="38"/>
      <c r="BK28" s="38"/>
      <c r="BL28" s="38"/>
      <c r="BM28" s="38"/>
      <c r="BN28" s="38"/>
      <c r="BO28" s="38"/>
      <c r="BP28" s="38"/>
      <c r="BQ28" s="38"/>
      <c r="BR28" s="38"/>
      <c r="BS28" s="38"/>
      <c r="BT28" s="38"/>
      <c r="BU28" s="38"/>
      <c r="BV28" s="38"/>
      <c r="BW28" s="38"/>
      <c r="BX28" s="38"/>
      <c r="BY28" s="38"/>
      <c r="BZ28" s="38"/>
      <c r="CA28" s="38"/>
      <c r="CB28" s="38"/>
      <c r="CC28" s="38"/>
      <c r="CD28" s="38"/>
      <c r="CE28" s="38"/>
      <c r="CF28" s="38"/>
      <c r="CG28" s="38"/>
      <c r="CH28" s="38"/>
      <c r="CI28" s="38"/>
      <c r="CJ28" s="38"/>
      <c r="CK28" s="38">
        <v>1</v>
      </c>
      <c r="CL28" s="38">
        <v>1</v>
      </c>
      <c r="CM28" s="38">
        <v>5</v>
      </c>
      <c r="CN28" s="38">
        <v>5</v>
      </c>
      <c r="CO28" s="38"/>
    </row>
    <row r="29" spans="1:93" x14ac:dyDescent="0.3">
      <c r="A29" t="s">
        <v>44</v>
      </c>
      <c r="B29" s="8" t="s">
        <v>16</v>
      </c>
      <c r="C29" s="30">
        <v>200000</v>
      </c>
      <c r="D29" s="30">
        <v>0</v>
      </c>
      <c r="E29" s="30">
        <v>0</v>
      </c>
      <c r="F29" s="30">
        <v>100000</v>
      </c>
      <c r="G29" s="30">
        <v>140000</v>
      </c>
      <c r="H29" s="30">
        <v>75000</v>
      </c>
      <c r="I29" s="30">
        <v>55000</v>
      </c>
      <c r="J29" s="30">
        <v>295000</v>
      </c>
      <c r="K29" s="30">
        <v>150000</v>
      </c>
      <c r="L29" s="30">
        <v>0</v>
      </c>
      <c r="M29" s="30">
        <v>0</v>
      </c>
      <c r="N29" s="30">
        <v>0</v>
      </c>
      <c r="O29" s="30">
        <v>200000</v>
      </c>
      <c r="P29" s="30">
        <v>500000</v>
      </c>
      <c r="Q29" s="30">
        <v>500000</v>
      </c>
      <c r="R29" s="30">
        <v>192000</v>
      </c>
      <c r="S29" s="30">
        <v>0</v>
      </c>
      <c r="T29" s="30">
        <v>425000</v>
      </c>
      <c r="U29" s="30">
        <v>0</v>
      </c>
      <c r="V29" s="30">
        <v>0</v>
      </c>
      <c r="W29" s="30">
        <v>10000</v>
      </c>
      <c r="X29" s="30">
        <v>0</v>
      </c>
      <c r="Y29" s="30">
        <v>30000</v>
      </c>
      <c r="Z29" s="30">
        <v>26800</v>
      </c>
      <c r="AA29" s="30">
        <v>26800</v>
      </c>
      <c r="AB29" s="30">
        <v>50000</v>
      </c>
      <c r="AC29" s="30">
        <v>35000</v>
      </c>
      <c r="AD29" s="30">
        <v>208080</v>
      </c>
      <c r="AE29" s="30">
        <v>0</v>
      </c>
      <c r="AF29" s="30">
        <v>0</v>
      </c>
      <c r="AG29" s="30">
        <v>0</v>
      </c>
      <c r="AH29" s="30">
        <v>0</v>
      </c>
      <c r="AI29" s="30">
        <v>0</v>
      </c>
      <c r="AJ29" s="30">
        <v>25000</v>
      </c>
      <c r="AK29" s="30">
        <v>0</v>
      </c>
      <c r="AL29" s="30">
        <v>45000</v>
      </c>
      <c r="AM29" s="30">
        <v>0</v>
      </c>
      <c r="AN29" s="30">
        <v>0</v>
      </c>
      <c r="AO29" s="30">
        <v>0</v>
      </c>
      <c r="AP29" s="30">
        <v>0</v>
      </c>
      <c r="AQ29" s="30">
        <v>0</v>
      </c>
      <c r="AR29" s="30">
        <v>80000</v>
      </c>
      <c r="AS29" s="30">
        <v>100000</v>
      </c>
      <c r="AT29" s="30">
        <v>0</v>
      </c>
      <c r="AU29" s="30">
        <v>200000</v>
      </c>
      <c r="AV29" s="30">
        <v>200000</v>
      </c>
      <c r="AW29" s="30">
        <v>0</v>
      </c>
      <c r="AX29" s="30">
        <v>35000</v>
      </c>
      <c r="AY29" s="30">
        <v>45000</v>
      </c>
      <c r="AZ29" s="30">
        <v>0</v>
      </c>
      <c r="BA29" s="30">
        <v>50000</v>
      </c>
      <c r="BB29" s="30">
        <v>0</v>
      </c>
      <c r="BC29" s="30">
        <v>0</v>
      </c>
      <c r="BD29" s="30">
        <v>0</v>
      </c>
      <c r="BE29" s="30">
        <v>0</v>
      </c>
      <c r="BF29" s="30">
        <v>0</v>
      </c>
      <c r="BG29" s="30">
        <v>100000</v>
      </c>
      <c r="BH29" s="30">
        <v>14000</v>
      </c>
      <c r="BI29" s="30">
        <v>36000</v>
      </c>
      <c r="BJ29" s="30">
        <v>0</v>
      </c>
      <c r="BK29" s="30">
        <v>0</v>
      </c>
      <c r="BL29" s="30">
        <v>0</v>
      </c>
      <c r="BM29" s="30">
        <v>0</v>
      </c>
      <c r="BN29" s="30">
        <v>0</v>
      </c>
      <c r="BO29" s="30">
        <v>0</v>
      </c>
      <c r="BP29" s="30">
        <v>0</v>
      </c>
      <c r="BQ29" s="30">
        <v>0</v>
      </c>
      <c r="BR29" s="30">
        <v>0</v>
      </c>
      <c r="BS29" s="30">
        <v>0</v>
      </c>
      <c r="BT29" s="30">
        <v>0</v>
      </c>
      <c r="BU29" s="30">
        <v>0</v>
      </c>
      <c r="BV29" s="30">
        <v>0</v>
      </c>
      <c r="BW29" s="30">
        <v>0</v>
      </c>
      <c r="BX29" s="30">
        <v>0</v>
      </c>
      <c r="BY29" s="30">
        <v>0</v>
      </c>
      <c r="BZ29" s="30">
        <v>0</v>
      </c>
      <c r="CA29" s="30">
        <v>0</v>
      </c>
      <c r="CB29" s="30">
        <v>0</v>
      </c>
      <c r="CC29" s="30">
        <v>0</v>
      </c>
      <c r="CD29" s="30">
        <v>30000</v>
      </c>
      <c r="CE29" s="30">
        <v>40000</v>
      </c>
      <c r="CF29" s="30">
        <v>30000</v>
      </c>
      <c r="CG29" s="30">
        <v>0</v>
      </c>
      <c r="CH29" s="30">
        <v>170000</v>
      </c>
      <c r="CI29" s="30">
        <v>170000</v>
      </c>
      <c r="CJ29" s="30">
        <v>270000</v>
      </c>
      <c r="CK29" s="30">
        <v>550000</v>
      </c>
      <c r="CL29" s="30">
        <v>1615000</v>
      </c>
      <c r="CM29" s="30">
        <v>2750000</v>
      </c>
      <c r="CN29" s="30">
        <v>3680000</v>
      </c>
      <c r="CO29" s="30">
        <v>3000</v>
      </c>
    </row>
    <row r="30" spans="1:93" ht="31.5" customHeight="1" x14ac:dyDescent="0.3">
      <c r="B30" s="7" t="s">
        <v>40</v>
      </c>
      <c r="C30" s="31">
        <v>1800000</v>
      </c>
      <c r="D30" s="31">
        <v>3240000</v>
      </c>
      <c r="E30" s="31">
        <v>1260000</v>
      </c>
      <c r="F30" s="31">
        <v>800000</v>
      </c>
      <c r="G30" s="31">
        <v>3340000</v>
      </c>
      <c r="H30" s="31">
        <v>277500</v>
      </c>
      <c r="I30" s="31">
        <v>221500</v>
      </c>
      <c r="J30" s="31">
        <v>1852900</v>
      </c>
      <c r="K30" s="31">
        <v>492000</v>
      </c>
      <c r="L30" s="31">
        <v>80000</v>
      </c>
      <c r="M30" s="31">
        <v>37000</v>
      </c>
      <c r="N30" s="31">
        <v>4500000</v>
      </c>
      <c r="O30" s="31">
        <v>21170000</v>
      </c>
      <c r="P30" s="31">
        <v>2500000</v>
      </c>
      <c r="Q30" s="31">
        <v>18660000</v>
      </c>
      <c r="R30" s="31">
        <v>800000</v>
      </c>
      <c r="S30" s="31">
        <v>174240</v>
      </c>
      <c r="T30" s="31">
        <v>4304000</v>
      </c>
      <c r="U30" s="31">
        <v>1000000</v>
      </c>
      <c r="V30" s="31">
        <v>4500000</v>
      </c>
      <c r="W30" s="31">
        <v>173000</v>
      </c>
      <c r="X30" s="31">
        <v>177000</v>
      </c>
      <c r="Y30" s="31">
        <v>30000</v>
      </c>
      <c r="Z30" s="31">
        <v>626800</v>
      </c>
      <c r="AA30" s="31">
        <v>327800</v>
      </c>
      <c r="AB30" s="31">
        <v>170000</v>
      </c>
      <c r="AC30" s="31">
        <v>135000</v>
      </c>
      <c r="AD30" s="31">
        <v>618480</v>
      </c>
      <c r="AE30" s="31">
        <v>450000</v>
      </c>
      <c r="AF30" s="31">
        <v>900000</v>
      </c>
      <c r="AG30" s="31">
        <v>990000</v>
      </c>
      <c r="AH30" s="31">
        <v>270000</v>
      </c>
      <c r="AI30" s="31">
        <v>22500</v>
      </c>
      <c r="AJ30" s="31">
        <v>340000</v>
      </c>
      <c r="AK30" s="31">
        <v>50000</v>
      </c>
      <c r="AL30" s="31">
        <v>80000</v>
      </c>
      <c r="AM30" s="31">
        <v>600000</v>
      </c>
      <c r="AN30" s="31">
        <v>1200000</v>
      </c>
      <c r="AO30" s="31">
        <v>1000000</v>
      </c>
      <c r="AP30" s="31">
        <v>160000</v>
      </c>
      <c r="AQ30" s="31">
        <v>1500000</v>
      </c>
      <c r="AR30" s="31">
        <v>80000</v>
      </c>
      <c r="AS30" s="31">
        <v>1378000</v>
      </c>
      <c r="AT30" s="31">
        <v>450000</v>
      </c>
      <c r="AU30" s="31">
        <v>360000</v>
      </c>
      <c r="AV30" s="31">
        <v>1080000</v>
      </c>
      <c r="AW30" s="31">
        <v>54000</v>
      </c>
      <c r="AX30" s="31">
        <v>93500</v>
      </c>
      <c r="AY30" s="31">
        <v>589500</v>
      </c>
      <c r="AZ30" s="31">
        <v>90000</v>
      </c>
      <c r="BA30" s="31">
        <v>1715000</v>
      </c>
      <c r="BB30" s="31">
        <v>450000</v>
      </c>
      <c r="BC30" s="31">
        <v>810000</v>
      </c>
      <c r="BD30" s="31">
        <v>90000</v>
      </c>
      <c r="BE30" s="31">
        <v>765000</v>
      </c>
      <c r="BF30" s="31">
        <v>900000</v>
      </c>
      <c r="BG30" s="31">
        <v>865000</v>
      </c>
      <c r="BH30" s="31">
        <v>71600</v>
      </c>
      <c r="BI30" s="31">
        <v>727200</v>
      </c>
      <c r="BJ30" s="31">
        <v>800000</v>
      </c>
      <c r="BK30" s="31">
        <v>1620000</v>
      </c>
      <c r="BL30" s="31">
        <v>3330000</v>
      </c>
      <c r="BM30" s="31">
        <v>3150000</v>
      </c>
      <c r="BN30" s="31">
        <v>8010000</v>
      </c>
      <c r="BO30" s="31">
        <v>360000</v>
      </c>
      <c r="BP30" s="31">
        <v>4140000</v>
      </c>
      <c r="BQ30" s="31">
        <v>1395000</v>
      </c>
      <c r="BR30" s="31">
        <v>720000</v>
      </c>
      <c r="BS30" s="31">
        <v>1350000</v>
      </c>
      <c r="BT30" s="31">
        <v>90000</v>
      </c>
      <c r="BU30" s="31">
        <v>360000</v>
      </c>
      <c r="BV30" s="31">
        <v>1330000</v>
      </c>
      <c r="BW30" s="31">
        <v>2630000</v>
      </c>
      <c r="BX30" s="31">
        <v>3200000</v>
      </c>
      <c r="BY30" s="31">
        <v>1800000</v>
      </c>
      <c r="BZ30" s="31">
        <v>0</v>
      </c>
      <c r="CA30" s="31">
        <v>3200000</v>
      </c>
      <c r="CB30" s="31">
        <v>2708000</v>
      </c>
      <c r="CC30" s="31">
        <v>3043000</v>
      </c>
      <c r="CD30" s="31">
        <v>198000</v>
      </c>
      <c r="CE30" s="31">
        <v>968000</v>
      </c>
      <c r="CF30" s="31">
        <v>51000</v>
      </c>
      <c r="CG30" s="31">
        <v>238000</v>
      </c>
      <c r="CH30" s="31">
        <v>170000</v>
      </c>
      <c r="CI30" s="31">
        <v>1052000</v>
      </c>
      <c r="CJ30" s="31">
        <v>781000</v>
      </c>
      <c r="CK30" s="31">
        <v>3070000</v>
      </c>
      <c r="CL30" s="31">
        <v>6115000</v>
      </c>
      <c r="CM30" s="31">
        <v>5450000</v>
      </c>
      <c r="CN30" s="31">
        <v>20780000</v>
      </c>
      <c r="CO30" s="31">
        <v>54300</v>
      </c>
    </row>
    <row r="31" spans="1:93" ht="31.5" customHeight="1" x14ac:dyDescent="0.3">
      <c r="A31" t="s">
        <v>44</v>
      </c>
      <c r="B31" s="6" t="s">
        <v>38</v>
      </c>
      <c r="C31" s="32"/>
      <c r="D31" s="32"/>
      <c r="E31" s="32"/>
      <c r="F31" s="32"/>
      <c r="G31" s="32"/>
      <c r="H31" s="32"/>
      <c r="I31" s="32"/>
      <c r="J31" s="32"/>
      <c r="K31" s="32"/>
      <c r="L31" s="32"/>
      <c r="M31" s="32"/>
      <c r="N31" s="32"/>
      <c r="O31" s="32"/>
      <c r="P31" s="32"/>
      <c r="Q31" s="32"/>
      <c r="R31" s="32"/>
      <c r="S31" s="32"/>
      <c r="T31" s="32"/>
      <c r="U31" s="32"/>
      <c r="V31" s="32"/>
      <c r="W31" s="32"/>
      <c r="X31" s="32"/>
      <c r="Y31" s="32"/>
      <c r="Z31" s="32"/>
      <c r="AA31" s="32"/>
      <c r="AB31" s="32"/>
      <c r="AC31" s="32"/>
      <c r="AD31" s="32"/>
      <c r="AE31" s="32"/>
      <c r="AF31" s="32"/>
      <c r="AG31" s="32"/>
      <c r="AH31" s="32"/>
      <c r="AI31" s="32"/>
      <c r="AJ31" s="32"/>
      <c r="AK31" s="32"/>
      <c r="AL31" s="32"/>
      <c r="AM31" s="32"/>
      <c r="AN31" s="32"/>
      <c r="AO31" s="32"/>
      <c r="AP31" s="32"/>
      <c r="AQ31" s="32"/>
      <c r="AR31" s="32"/>
      <c r="AS31" s="32"/>
      <c r="AT31" s="32"/>
      <c r="AU31" s="32"/>
      <c r="AV31" s="32"/>
      <c r="AW31" s="32"/>
      <c r="AX31" s="32"/>
      <c r="AY31" s="32"/>
      <c r="AZ31" s="32"/>
      <c r="BA31" s="32"/>
      <c r="BB31" s="32"/>
      <c r="BC31" s="32"/>
      <c r="BD31" s="32"/>
      <c r="BE31" s="32"/>
      <c r="BF31" s="32"/>
      <c r="BG31" s="32"/>
      <c r="BH31" s="32"/>
      <c r="BI31" s="32"/>
      <c r="BJ31" s="32"/>
      <c r="BK31" s="32"/>
      <c r="BL31" s="32"/>
      <c r="BM31" s="32"/>
      <c r="BN31" s="32"/>
      <c r="BO31" s="32"/>
      <c r="BP31" s="32"/>
      <c r="BQ31" s="32"/>
      <c r="BR31" s="32"/>
      <c r="BS31" s="32"/>
      <c r="BT31" s="32"/>
      <c r="BU31" s="32"/>
      <c r="BV31" s="32"/>
      <c r="BW31" s="32"/>
      <c r="BX31" s="32"/>
      <c r="BY31" s="32"/>
      <c r="BZ31" s="32"/>
      <c r="CA31" s="32"/>
      <c r="CB31" s="32"/>
      <c r="CC31" s="32"/>
      <c r="CD31" s="32"/>
      <c r="CE31" s="32"/>
      <c r="CF31" s="32"/>
      <c r="CG31" s="32"/>
      <c r="CH31" s="32"/>
      <c r="CI31" s="32"/>
      <c r="CJ31" s="32"/>
      <c r="CK31" s="32"/>
      <c r="CL31" s="32"/>
      <c r="CM31" s="32"/>
      <c r="CN31" s="32"/>
      <c r="CO31" s="32"/>
    </row>
    <row r="32" spans="1:93" ht="36.75" customHeight="1" x14ac:dyDescent="0.3">
      <c r="B32" s="2" t="s">
        <v>17</v>
      </c>
      <c r="C32" s="33">
        <v>500000</v>
      </c>
      <c r="D32" s="33"/>
      <c r="E32" s="33">
        <v>600000</v>
      </c>
      <c r="F32" s="33"/>
      <c r="G32" s="33"/>
      <c r="H32" s="33"/>
      <c r="I32" s="33"/>
      <c r="J32" s="33">
        <v>105000</v>
      </c>
      <c r="K32" s="33"/>
      <c r="L32" s="33"/>
      <c r="M32" s="33"/>
      <c r="N32" s="33"/>
      <c r="O32" s="33"/>
      <c r="P32" s="33"/>
      <c r="Q32" s="33">
        <v>2600000</v>
      </c>
      <c r="R32" s="33"/>
      <c r="S32" s="33"/>
      <c r="T32" s="33"/>
      <c r="U32" s="33"/>
      <c r="V32" s="33">
        <v>250000</v>
      </c>
      <c r="W32" s="33"/>
      <c r="X32" s="33"/>
      <c r="Y32" s="33"/>
      <c r="Z32" s="33">
        <v>55000</v>
      </c>
      <c r="AA32" s="33">
        <v>40000</v>
      </c>
      <c r="AB32" s="33"/>
      <c r="AC32" s="33"/>
      <c r="AD32" s="33">
        <v>100000</v>
      </c>
      <c r="AE32" s="33"/>
      <c r="AF32" s="33">
        <v>20000</v>
      </c>
      <c r="AG32" s="33">
        <v>20000</v>
      </c>
      <c r="AH32" s="33">
        <v>40000</v>
      </c>
      <c r="AI32" s="33"/>
      <c r="AJ32" s="33"/>
      <c r="AK32" s="33"/>
      <c r="AL32" s="33"/>
      <c r="AM32" s="33"/>
      <c r="AN32" s="33"/>
      <c r="AO32" s="33"/>
      <c r="AP32" s="33"/>
      <c r="AQ32" s="33"/>
      <c r="AR32" s="33"/>
      <c r="AS32" s="33"/>
      <c r="AT32" s="33"/>
      <c r="AU32" s="33"/>
      <c r="AV32" s="33"/>
      <c r="AW32" s="33"/>
      <c r="AX32" s="33"/>
      <c r="AY32" s="33"/>
      <c r="AZ32" s="33"/>
      <c r="BA32" s="33"/>
      <c r="BB32" s="33"/>
      <c r="BC32" s="33"/>
      <c r="BD32" s="33"/>
      <c r="BE32" s="33"/>
      <c r="BF32" s="33"/>
      <c r="BG32" s="33"/>
      <c r="BH32" s="33"/>
      <c r="BI32" s="33"/>
      <c r="BJ32" s="33"/>
      <c r="BK32" s="33"/>
      <c r="BL32" s="33">
        <v>950000</v>
      </c>
      <c r="BM32" s="33">
        <v>300000</v>
      </c>
      <c r="BN32" s="33"/>
      <c r="BO32" s="33"/>
      <c r="BP32" s="33">
        <v>1000000</v>
      </c>
      <c r="BQ32" s="33">
        <v>300000</v>
      </c>
      <c r="BR32" s="33">
        <v>30000</v>
      </c>
      <c r="BS32" s="33"/>
      <c r="BT32" s="33"/>
      <c r="BU32" s="33">
        <v>50000</v>
      </c>
      <c r="BV32" s="33"/>
      <c r="BW32" s="33"/>
      <c r="BX32" s="33"/>
      <c r="BY32" s="33"/>
      <c r="BZ32" s="33"/>
      <c r="CA32" s="33"/>
      <c r="CB32" s="33"/>
      <c r="CC32" s="33"/>
      <c r="CD32" s="33"/>
      <c r="CE32" s="33"/>
      <c r="CF32" s="33"/>
      <c r="CG32" s="33"/>
      <c r="CH32" s="33"/>
      <c r="CI32" s="33"/>
      <c r="CJ32" s="33"/>
      <c r="CK32" s="33"/>
      <c r="CL32" s="33"/>
      <c r="CM32" s="33"/>
      <c r="CN32" s="33"/>
      <c r="CO32" s="33"/>
    </row>
    <row r="33" spans="1:93" x14ac:dyDescent="0.3">
      <c r="B33" s="2" t="s">
        <v>18</v>
      </c>
      <c r="C33" s="33"/>
      <c r="D33" s="33"/>
      <c r="E33" s="33"/>
      <c r="F33" s="33"/>
      <c r="G33" s="33"/>
      <c r="H33" s="33"/>
      <c r="I33" s="33"/>
      <c r="J33" s="33">
        <v>30000</v>
      </c>
      <c r="K33" s="33">
        <v>40000</v>
      </c>
      <c r="L33" s="33"/>
      <c r="M33" s="33"/>
      <c r="N33" s="33"/>
      <c r="O33" s="33"/>
      <c r="P33" s="33"/>
      <c r="Q33" s="33"/>
      <c r="R33" s="33"/>
      <c r="S33" s="33"/>
      <c r="T33" s="33">
        <v>100000</v>
      </c>
      <c r="U33" s="33"/>
      <c r="V33" s="33"/>
      <c r="W33" s="33"/>
      <c r="X33" s="33"/>
      <c r="Y33" s="33"/>
      <c r="Z33" s="33"/>
      <c r="AA33" s="33"/>
      <c r="AB33" s="33"/>
      <c r="AC33" s="33"/>
      <c r="AD33" s="33"/>
      <c r="AE33" s="33"/>
      <c r="AF33" s="33"/>
      <c r="AG33" s="33"/>
      <c r="AH33" s="33"/>
      <c r="AI33" s="33"/>
      <c r="AJ33" s="33"/>
      <c r="AK33" s="33"/>
      <c r="AL33" s="33"/>
      <c r="AM33" s="33"/>
      <c r="AN33" s="33"/>
      <c r="AO33" s="33"/>
      <c r="AP33" s="33"/>
      <c r="AQ33" s="33"/>
      <c r="AR33" s="33"/>
      <c r="AS33" s="33"/>
      <c r="AT33" s="33"/>
      <c r="AU33" s="33"/>
      <c r="AV33" s="33"/>
      <c r="AW33" s="33"/>
      <c r="AX33" s="33"/>
      <c r="AY33" s="33"/>
      <c r="AZ33" s="33"/>
      <c r="BA33" s="33"/>
      <c r="BB33" s="33"/>
      <c r="BC33" s="33"/>
      <c r="BD33" s="33"/>
      <c r="BE33" s="33"/>
      <c r="BF33" s="33"/>
      <c r="BG33" s="33"/>
      <c r="BH33" s="33"/>
      <c r="BI33" s="33"/>
      <c r="BJ33" s="33"/>
      <c r="BK33" s="33"/>
      <c r="BL33" s="33"/>
      <c r="BM33" s="33"/>
      <c r="BN33" s="33"/>
      <c r="BO33" s="33"/>
      <c r="BP33" s="33"/>
      <c r="BQ33" s="33"/>
      <c r="BR33" s="33"/>
      <c r="BS33" s="33">
        <v>400000</v>
      </c>
      <c r="BT33" s="33"/>
      <c r="BU33" s="33"/>
      <c r="BV33" s="33"/>
      <c r="BW33" s="33"/>
      <c r="BX33" s="33"/>
      <c r="BY33" s="33"/>
      <c r="BZ33" s="33"/>
      <c r="CA33" s="33"/>
      <c r="CB33" s="33"/>
      <c r="CC33" s="33"/>
      <c r="CD33" s="33"/>
      <c r="CE33" s="33"/>
      <c r="CF33" s="33"/>
      <c r="CG33" s="33"/>
      <c r="CH33" s="33"/>
      <c r="CI33" s="33"/>
      <c r="CJ33" s="33"/>
      <c r="CK33" s="33"/>
      <c r="CL33" s="33"/>
      <c r="CM33" s="33"/>
      <c r="CN33" s="33"/>
      <c r="CO33" s="33"/>
    </row>
    <row r="34" spans="1:93" x14ac:dyDescent="0.3">
      <c r="B34" s="3" t="s">
        <v>19</v>
      </c>
      <c r="C34" s="34"/>
      <c r="D34" s="34"/>
      <c r="E34" s="34"/>
      <c r="F34" s="34"/>
      <c r="G34" s="34"/>
      <c r="H34" s="34"/>
      <c r="I34" s="34"/>
      <c r="J34" s="34"/>
      <c r="K34" s="34"/>
      <c r="L34" s="34"/>
      <c r="M34" s="34"/>
      <c r="N34" s="34"/>
      <c r="O34" s="34"/>
      <c r="P34" s="34"/>
      <c r="Q34" s="34"/>
      <c r="R34" s="34"/>
      <c r="S34" s="34"/>
      <c r="T34" s="34">
        <v>100000</v>
      </c>
      <c r="U34" s="34"/>
      <c r="V34" s="34"/>
      <c r="W34" s="34"/>
      <c r="X34" s="34"/>
      <c r="Y34" s="34"/>
      <c r="Z34" s="34"/>
      <c r="AA34" s="34"/>
      <c r="AB34" s="34"/>
      <c r="AC34" s="34"/>
      <c r="AD34" s="34"/>
      <c r="AE34" s="34"/>
      <c r="AF34" s="34"/>
      <c r="AG34" s="34"/>
      <c r="AH34" s="34"/>
      <c r="AI34" s="34"/>
      <c r="AJ34" s="34"/>
      <c r="AK34" s="34"/>
      <c r="AL34" s="34"/>
      <c r="AM34" s="34"/>
      <c r="AN34" s="34"/>
      <c r="AO34" s="34"/>
      <c r="AP34" s="34"/>
      <c r="AQ34" s="34"/>
      <c r="AR34" s="34"/>
      <c r="AS34" s="34"/>
      <c r="AT34" s="34"/>
      <c r="AU34" s="34"/>
      <c r="AV34" s="34"/>
      <c r="AW34" s="34"/>
      <c r="AX34" s="34"/>
      <c r="AY34" s="34"/>
      <c r="AZ34" s="34"/>
      <c r="BA34" s="34"/>
      <c r="BB34" s="34"/>
      <c r="BC34" s="34"/>
      <c r="BD34" s="34"/>
      <c r="BE34" s="34"/>
      <c r="BF34" s="34"/>
      <c r="BG34" s="34"/>
      <c r="BH34" s="34"/>
      <c r="BI34" s="34"/>
      <c r="BJ34" s="34"/>
      <c r="BK34" s="34"/>
      <c r="BL34" s="34"/>
      <c r="BM34" s="34"/>
      <c r="BN34" s="34"/>
      <c r="BO34" s="34"/>
      <c r="BP34" s="34"/>
      <c r="BQ34" s="34"/>
      <c r="BR34" s="34"/>
      <c r="BS34" s="34"/>
      <c r="BT34" s="34"/>
      <c r="BU34" s="34"/>
      <c r="BV34" s="34"/>
      <c r="BW34" s="34"/>
      <c r="BX34" s="34"/>
      <c r="BY34" s="34"/>
      <c r="BZ34" s="34"/>
      <c r="CA34" s="34"/>
      <c r="CB34" s="34"/>
      <c r="CC34" s="34"/>
      <c r="CD34" s="34"/>
      <c r="CE34" s="34"/>
      <c r="CF34" s="34"/>
      <c r="CG34" s="34"/>
      <c r="CH34" s="34"/>
      <c r="CI34" s="34"/>
      <c r="CJ34" s="34"/>
      <c r="CK34" s="34"/>
      <c r="CL34" s="34"/>
      <c r="CM34" s="34"/>
      <c r="CN34" s="34"/>
      <c r="CO34" s="34"/>
    </row>
    <row r="35" spans="1:93" x14ac:dyDescent="0.3">
      <c r="B35" s="2" t="s">
        <v>20</v>
      </c>
      <c r="C35" s="33"/>
      <c r="D35" s="33"/>
      <c r="E35" s="33"/>
      <c r="F35" s="33"/>
      <c r="G35" s="33"/>
      <c r="H35" s="33"/>
      <c r="I35" s="33"/>
      <c r="J35" s="33"/>
      <c r="K35" s="33"/>
      <c r="L35" s="33"/>
      <c r="M35" s="33"/>
      <c r="N35" s="33"/>
      <c r="O35" s="33"/>
      <c r="P35" s="33"/>
      <c r="Q35" s="33"/>
      <c r="R35" s="33"/>
      <c r="S35" s="33"/>
      <c r="T35" s="33"/>
      <c r="U35" s="33"/>
      <c r="V35" s="33"/>
      <c r="W35" s="33"/>
      <c r="X35" s="33"/>
      <c r="Y35" s="33"/>
      <c r="Z35" s="33"/>
      <c r="AA35" s="33"/>
      <c r="AB35" s="33"/>
      <c r="AC35" s="33"/>
      <c r="AD35" s="33"/>
      <c r="AE35" s="33"/>
      <c r="AF35" s="33"/>
      <c r="AG35" s="33"/>
      <c r="AH35" s="33"/>
      <c r="AI35" s="33"/>
      <c r="AJ35" s="33"/>
      <c r="AK35" s="33"/>
      <c r="AL35" s="33"/>
      <c r="AM35" s="33"/>
      <c r="AN35" s="33"/>
      <c r="AO35" s="33"/>
      <c r="AP35" s="33"/>
      <c r="AQ35" s="33"/>
      <c r="AR35" s="33"/>
      <c r="AS35" s="33"/>
      <c r="AT35" s="33"/>
      <c r="AU35" s="33"/>
      <c r="AV35" s="33"/>
      <c r="AW35" s="33"/>
      <c r="AX35" s="33"/>
      <c r="AY35" s="33"/>
      <c r="AZ35" s="33"/>
      <c r="BA35" s="33"/>
      <c r="BB35" s="33"/>
      <c r="BC35" s="33"/>
      <c r="BD35" s="33"/>
      <c r="BE35" s="33"/>
      <c r="BF35" s="33"/>
      <c r="BG35" s="33"/>
      <c r="BH35" s="33"/>
      <c r="BI35" s="33"/>
      <c r="BJ35" s="33"/>
      <c r="BK35" s="33"/>
      <c r="BL35" s="33"/>
      <c r="BM35" s="33"/>
      <c r="BN35" s="33"/>
      <c r="BO35" s="33"/>
      <c r="BP35" s="33"/>
      <c r="BQ35" s="33"/>
      <c r="BR35" s="33"/>
      <c r="BS35" s="33"/>
      <c r="BT35" s="33"/>
      <c r="BU35" s="33"/>
      <c r="BV35" s="33"/>
      <c r="BW35" s="33"/>
      <c r="BX35" s="33"/>
      <c r="BY35" s="33"/>
      <c r="BZ35" s="33"/>
      <c r="CA35" s="33"/>
      <c r="CB35" s="33"/>
      <c r="CC35" s="33"/>
      <c r="CD35" s="33"/>
      <c r="CE35" s="33"/>
      <c r="CF35" s="33"/>
      <c r="CG35" s="33"/>
      <c r="CH35" s="33"/>
      <c r="CI35" s="33"/>
      <c r="CJ35" s="33"/>
      <c r="CK35" s="33"/>
      <c r="CL35" s="33"/>
      <c r="CM35" s="33"/>
      <c r="CN35" s="33"/>
      <c r="CO35" s="33">
        <v>5000</v>
      </c>
    </row>
    <row r="36" spans="1:93" x14ac:dyDescent="0.3">
      <c r="B36" s="2" t="s">
        <v>21</v>
      </c>
      <c r="C36" s="33"/>
      <c r="D36" s="33"/>
      <c r="E36" s="33"/>
      <c r="F36" s="33"/>
      <c r="G36" s="33"/>
      <c r="H36" s="33"/>
      <c r="I36" s="33"/>
      <c r="J36" s="33"/>
      <c r="K36" s="33"/>
      <c r="L36" s="33"/>
      <c r="M36" s="33"/>
      <c r="N36" s="33"/>
      <c r="O36" s="33"/>
      <c r="P36" s="33"/>
      <c r="Q36" s="33"/>
      <c r="R36" s="33"/>
      <c r="S36" s="33"/>
      <c r="T36" s="33"/>
      <c r="U36" s="33"/>
      <c r="V36" s="33"/>
      <c r="W36" s="33"/>
      <c r="X36" s="33"/>
      <c r="Y36" s="33"/>
      <c r="Z36" s="33"/>
      <c r="AA36" s="33"/>
      <c r="AB36" s="33"/>
      <c r="AC36" s="33"/>
      <c r="AD36" s="33"/>
      <c r="AE36" s="33"/>
      <c r="AF36" s="33"/>
      <c r="AG36" s="33"/>
      <c r="AH36" s="33"/>
      <c r="AI36" s="33"/>
      <c r="AJ36" s="33"/>
      <c r="AK36" s="33"/>
      <c r="AL36" s="33"/>
      <c r="AM36" s="33"/>
      <c r="AN36" s="33"/>
      <c r="AO36" s="33"/>
      <c r="AP36" s="33"/>
      <c r="AQ36" s="33"/>
      <c r="AR36" s="33"/>
      <c r="AS36" s="33"/>
      <c r="AT36" s="33"/>
      <c r="AU36" s="33"/>
      <c r="AV36" s="33"/>
      <c r="AW36" s="33"/>
      <c r="AX36" s="33"/>
      <c r="AY36" s="33"/>
      <c r="AZ36" s="33"/>
      <c r="BA36" s="33"/>
      <c r="BB36" s="33"/>
      <c r="BC36" s="33"/>
      <c r="BD36" s="33"/>
      <c r="BE36" s="33"/>
      <c r="BF36" s="33"/>
      <c r="BG36" s="33"/>
      <c r="BH36" s="33"/>
      <c r="BI36" s="33"/>
      <c r="BJ36" s="33"/>
      <c r="BK36" s="33"/>
      <c r="BL36" s="33"/>
      <c r="BM36" s="33"/>
      <c r="BN36" s="33"/>
      <c r="BO36" s="33"/>
      <c r="BP36" s="33"/>
      <c r="BQ36" s="33"/>
      <c r="BR36" s="33"/>
      <c r="BS36" s="33"/>
      <c r="BT36" s="33"/>
      <c r="BU36" s="33"/>
      <c r="BV36" s="33"/>
      <c r="BW36" s="33"/>
      <c r="BX36" s="33"/>
      <c r="BY36" s="33"/>
      <c r="BZ36" s="33"/>
      <c r="CA36" s="33"/>
      <c r="CB36" s="33"/>
      <c r="CC36" s="33"/>
      <c r="CD36" s="33"/>
      <c r="CE36" s="33"/>
      <c r="CF36" s="33"/>
      <c r="CG36" s="33"/>
      <c r="CH36" s="33"/>
      <c r="CI36" s="33"/>
      <c r="CJ36" s="33"/>
      <c r="CK36" s="33"/>
      <c r="CL36" s="33"/>
      <c r="CM36" s="33"/>
      <c r="CN36" s="33"/>
      <c r="CO36" s="33"/>
    </row>
    <row r="37" spans="1:93" x14ac:dyDescent="0.3">
      <c r="B37" s="8" t="s">
        <v>22</v>
      </c>
      <c r="C37" s="30">
        <v>500000</v>
      </c>
      <c r="D37" s="30">
        <v>0</v>
      </c>
      <c r="E37" s="30">
        <v>600000</v>
      </c>
      <c r="F37" s="30">
        <v>0</v>
      </c>
      <c r="G37" s="30">
        <v>0</v>
      </c>
      <c r="H37" s="30">
        <v>0</v>
      </c>
      <c r="I37" s="30">
        <v>0</v>
      </c>
      <c r="J37" s="30">
        <v>135000</v>
      </c>
      <c r="K37" s="30">
        <v>40000</v>
      </c>
      <c r="L37" s="30">
        <v>0</v>
      </c>
      <c r="M37" s="30">
        <v>0</v>
      </c>
      <c r="N37" s="30">
        <v>0</v>
      </c>
      <c r="O37" s="30">
        <v>0</v>
      </c>
      <c r="P37" s="30">
        <v>0</v>
      </c>
      <c r="Q37" s="30">
        <v>2600000</v>
      </c>
      <c r="R37" s="30">
        <v>0</v>
      </c>
      <c r="S37" s="30">
        <v>0</v>
      </c>
      <c r="T37" s="30">
        <v>100000</v>
      </c>
      <c r="U37" s="30">
        <v>0</v>
      </c>
      <c r="V37" s="30">
        <v>250000</v>
      </c>
      <c r="W37" s="30">
        <v>0</v>
      </c>
      <c r="X37" s="30">
        <v>0</v>
      </c>
      <c r="Y37" s="30">
        <v>0</v>
      </c>
      <c r="Z37" s="30">
        <v>55000</v>
      </c>
      <c r="AA37" s="30">
        <v>40000</v>
      </c>
      <c r="AB37" s="30">
        <v>0</v>
      </c>
      <c r="AC37" s="30">
        <v>0</v>
      </c>
      <c r="AD37" s="30">
        <v>100000</v>
      </c>
      <c r="AE37" s="30">
        <v>0</v>
      </c>
      <c r="AF37" s="30">
        <v>20000</v>
      </c>
      <c r="AG37" s="30">
        <v>20000</v>
      </c>
      <c r="AH37" s="30">
        <v>40000</v>
      </c>
      <c r="AI37" s="30">
        <v>0</v>
      </c>
      <c r="AJ37" s="30">
        <v>0</v>
      </c>
      <c r="AK37" s="30">
        <v>0</v>
      </c>
      <c r="AL37" s="30">
        <v>0</v>
      </c>
      <c r="AM37" s="30">
        <v>0</v>
      </c>
      <c r="AN37" s="30">
        <v>0</v>
      </c>
      <c r="AO37" s="30">
        <v>0</v>
      </c>
      <c r="AP37" s="30">
        <v>0</v>
      </c>
      <c r="AQ37" s="30">
        <v>0</v>
      </c>
      <c r="AR37" s="30">
        <v>0</v>
      </c>
      <c r="AS37" s="30">
        <v>0</v>
      </c>
      <c r="AT37" s="30">
        <v>0</v>
      </c>
      <c r="AU37" s="30">
        <v>0</v>
      </c>
      <c r="AV37" s="30">
        <v>0</v>
      </c>
      <c r="AW37" s="30">
        <v>0</v>
      </c>
      <c r="AX37" s="30">
        <v>0</v>
      </c>
      <c r="AY37" s="30">
        <v>0</v>
      </c>
      <c r="AZ37" s="30">
        <v>0</v>
      </c>
      <c r="BA37" s="30">
        <v>0</v>
      </c>
      <c r="BB37" s="30">
        <v>0</v>
      </c>
      <c r="BC37" s="30">
        <v>0</v>
      </c>
      <c r="BD37" s="30">
        <v>0</v>
      </c>
      <c r="BE37" s="30">
        <v>0</v>
      </c>
      <c r="BF37" s="30">
        <v>0</v>
      </c>
      <c r="BG37" s="30">
        <v>0</v>
      </c>
      <c r="BH37" s="30">
        <v>0</v>
      </c>
      <c r="BI37" s="30">
        <v>0</v>
      </c>
      <c r="BJ37" s="30">
        <v>0</v>
      </c>
      <c r="BK37" s="30">
        <v>0</v>
      </c>
      <c r="BL37" s="30">
        <v>950000</v>
      </c>
      <c r="BM37" s="30">
        <v>300000</v>
      </c>
      <c r="BN37" s="30">
        <v>0</v>
      </c>
      <c r="BO37" s="30">
        <v>0</v>
      </c>
      <c r="BP37" s="30">
        <v>1000000</v>
      </c>
      <c r="BQ37" s="30">
        <v>300000</v>
      </c>
      <c r="BR37" s="30">
        <v>30000</v>
      </c>
      <c r="BS37" s="30">
        <v>400000</v>
      </c>
      <c r="BT37" s="30">
        <v>0</v>
      </c>
      <c r="BU37" s="30">
        <v>50000</v>
      </c>
      <c r="BV37" s="30">
        <v>0</v>
      </c>
      <c r="BW37" s="30">
        <v>0</v>
      </c>
      <c r="BX37" s="30">
        <v>0</v>
      </c>
      <c r="BY37" s="30">
        <v>0</v>
      </c>
      <c r="BZ37" s="30">
        <v>0</v>
      </c>
      <c r="CA37" s="30">
        <v>0</v>
      </c>
      <c r="CB37" s="30">
        <v>0</v>
      </c>
      <c r="CC37" s="30">
        <v>0</v>
      </c>
      <c r="CD37" s="30">
        <v>0</v>
      </c>
      <c r="CE37" s="30">
        <v>0</v>
      </c>
      <c r="CF37" s="30">
        <v>0</v>
      </c>
      <c r="CG37" s="30">
        <v>0</v>
      </c>
      <c r="CH37" s="30">
        <v>0</v>
      </c>
      <c r="CI37" s="30">
        <v>0</v>
      </c>
      <c r="CJ37" s="30">
        <v>0</v>
      </c>
      <c r="CK37" s="30">
        <v>0</v>
      </c>
      <c r="CL37" s="30">
        <v>0</v>
      </c>
      <c r="CM37" s="30">
        <v>0</v>
      </c>
      <c r="CN37" s="30">
        <v>0</v>
      </c>
      <c r="CO37" s="30">
        <v>5000</v>
      </c>
    </row>
    <row r="38" spans="1:93" x14ac:dyDescent="0.3">
      <c r="A38" t="s">
        <v>44</v>
      </c>
      <c r="B38" s="6" t="s">
        <v>39</v>
      </c>
      <c r="C38" s="32"/>
      <c r="D38" s="32"/>
      <c r="E38" s="32"/>
      <c r="F38" s="32"/>
      <c r="G38" s="32"/>
      <c r="H38" s="32"/>
      <c r="I38" s="32"/>
      <c r="J38" s="32"/>
      <c r="K38" s="32"/>
      <c r="L38" s="32"/>
      <c r="M38" s="32"/>
      <c r="N38" s="32"/>
      <c r="O38" s="32"/>
      <c r="P38" s="32"/>
      <c r="Q38" s="32"/>
      <c r="R38" s="32"/>
      <c r="S38" s="32"/>
      <c r="T38" s="32"/>
      <c r="U38" s="32"/>
      <c r="V38" s="32"/>
      <c r="W38" s="32"/>
      <c r="X38" s="32"/>
      <c r="Y38" s="32"/>
      <c r="Z38" s="32"/>
      <c r="AA38" s="32"/>
      <c r="AB38" s="32"/>
      <c r="AC38" s="32"/>
      <c r="AD38" s="32"/>
      <c r="AE38" s="32"/>
      <c r="AF38" s="32"/>
      <c r="AG38" s="32"/>
      <c r="AH38" s="32"/>
      <c r="AI38" s="32"/>
      <c r="AJ38" s="32"/>
      <c r="AK38" s="32"/>
      <c r="AL38" s="32"/>
      <c r="AM38" s="32"/>
      <c r="AN38" s="32"/>
      <c r="AO38" s="32"/>
      <c r="AP38" s="32"/>
      <c r="AQ38" s="32"/>
      <c r="AR38" s="32"/>
      <c r="AS38" s="32"/>
      <c r="AT38" s="32"/>
      <c r="AU38" s="32"/>
      <c r="AV38" s="32"/>
      <c r="AW38" s="32"/>
      <c r="AX38" s="32"/>
      <c r="AY38" s="32"/>
      <c r="AZ38" s="32"/>
      <c r="BA38" s="32"/>
      <c r="BB38" s="32"/>
      <c r="BC38" s="32"/>
      <c r="BD38" s="32"/>
      <c r="BE38" s="32"/>
      <c r="BF38" s="32"/>
      <c r="BG38" s="32"/>
      <c r="BH38" s="32"/>
      <c r="BI38" s="32"/>
      <c r="BJ38" s="32"/>
      <c r="BK38" s="32"/>
      <c r="BL38" s="32"/>
      <c r="BM38" s="32"/>
      <c r="BN38" s="32"/>
      <c r="BO38" s="32"/>
      <c r="BP38" s="32"/>
      <c r="BQ38" s="32"/>
      <c r="BR38" s="32"/>
      <c r="BS38" s="32"/>
      <c r="BT38" s="32"/>
      <c r="BU38" s="32"/>
      <c r="BV38" s="32"/>
      <c r="BW38" s="32"/>
      <c r="BX38" s="32"/>
      <c r="BY38" s="32"/>
      <c r="BZ38" s="32"/>
      <c r="CA38" s="32"/>
      <c r="CB38" s="32"/>
      <c r="CC38" s="32"/>
      <c r="CD38" s="32"/>
      <c r="CE38" s="32"/>
      <c r="CF38" s="32"/>
      <c r="CG38" s="32"/>
      <c r="CH38" s="32"/>
      <c r="CI38" s="32"/>
      <c r="CJ38" s="32"/>
      <c r="CK38" s="32"/>
      <c r="CL38" s="32"/>
      <c r="CM38" s="32"/>
      <c r="CN38" s="32"/>
      <c r="CO38" s="32"/>
    </row>
    <row r="39" spans="1:93" ht="36.75" customHeight="1" x14ac:dyDescent="0.3">
      <c r="B39" s="2" t="s">
        <v>27</v>
      </c>
      <c r="C39" s="33">
        <v>0</v>
      </c>
      <c r="D39" s="33">
        <v>0</v>
      </c>
      <c r="E39" s="33">
        <v>0</v>
      </c>
      <c r="F39" s="33">
        <v>0</v>
      </c>
      <c r="G39" s="33">
        <v>0</v>
      </c>
      <c r="H39" s="33">
        <v>0</v>
      </c>
      <c r="I39" s="33">
        <v>0</v>
      </c>
      <c r="J39" s="33">
        <v>0</v>
      </c>
      <c r="K39" s="33">
        <v>0</v>
      </c>
      <c r="L39" s="33">
        <v>0</v>
      </c>
      <c r="M39" s="33">
        <v>0</v>
      </c>
      <c r="N39" s="33">
        <v>0</v>
      </c>
      <c r="O39" s="33">
        <v>0</v>
      </c>
      <c r="P39" s="33">
        <v>0</v>
      </c>
      <c r="Q39" s="33">
        <v>0</v>
      </c>
      <c r="R39" s="33">
        <v>0</v>
      </c>
      <c r="S39" s="33">
        <v>405000</v>
      </c>
      <c r="T39" s="33">
        <v>495000</v>
      </c>
      <c r="U39" s="33">
        <v>0</v>
      </c>
      <c r="V39" s="33">
        <v>0</v>
      </c>
      <c r="W39" s="33">
        <v>0</v>
      </c>
      <c r="X39" s="33">
        <v>0</v>
      </c>
      <c r="Y39" s="33">
        <v>0</v>
      </c>
      <c r="Z39" s="33">
        <v>0</v>
      </c>
      <c r="AA39" s="33">
        <v>0</v>
      </c>
      <c r="AB39" s="33">
        <v>0</v>
      </c>
      <c r="AC39" s="33">
        <v>0</v>
      </c>
      <c r="AD39" s="33">
        <v>0</v>
      </c>
      <c r="AE39" s="33">
        <v>0</v>
      </c>
      <c r="AF39" s="33">
        <v>0</v>
      </c>
      <c r="AG39" s="33">
        <v>0</v>
      </c>
      <c r="AH39" s="33">
        <v>0</v>
      </c>
      <c r="AI39" s="33">
        <v>0</v>
      </c>
      <c r="AJ39" s="33">
        <v>0</v>
      </c>
      <c r="AK39" s="33">
        <v>0</v>
      </c>
      <c r="AL39" s="33">
        <v>0</v>
      </c>
      <c r="AM39" s="33">
        <v>0</v>
      </c>
      <c r="AN39" s="33">
        <v>0</v>
      </c>
      <c r="AO39" s="33">
        <v>0</v>
      </c>
      <c r="AP39" s="33">
        <v>0</v>
      </c>
      <c r="AQ39" s="33">
        <v>0</v>
      </c>
      <c r="AR39" s="33">
        <v>0</v>
      </c>
      <c r="AS39" s="33">
        <v>0</v>
      </c>
      <c r="AT39" s="33">
        <v>0</v>
      </c>
      <c r="AU39" s="33">
        <v>0</v>
      </c>
      <c r="AV39" s="33">
        <v>0</v>
      </c>
      <c r="AW39" s="33">
        <v>0</v>
      </c>
      <c r="AX39" s="33">
        <v>0</v>
      </c>
      <c r="AY39" s="33">
        <v>0</v>
      </c>
      <c r="AZ39" s="33">
        <v>0</v>
      </c>
      <c r="BA39" s="33">
        <v>0</v>
      </c>
      <c r="BB39" s="33">
        <v>0</v>
      </c>
      <c r="BC39" s="33">
        <v>0</v>
      </c>
      <c r="BD39" s="33">
        <v>0</v>
      </c>
      <c r="BE39" s="33">
        <v>0</v>
      </c>
      <c r="BF39" s="33">
        <v>0</v>
      </c>
      <c r="BG39" s="33">
        <v>0</v>
      </c>
      <c r="BH39" s="33">
        <v>0</v>
      </c>
      <c r="BI39" s="33">
        <v>0</v>
      </c>
      <c r="BJ39" s="33">
        <v>0</v>
      </c>
      <c r="BK39" s="33">
        <v>0</v>
      </c>
      <c r="BL39" s="33">
        <v>0</v>
      </c>
      <c r="BM39" s="33">
        <v>0</v>
      </c>
      <c r="BN39" s="33">
        <v>0</v>
      </c>
      <c r="BO39" s="33">
        <v>0</v>
      </c>
      <c r="BP39" s="33">
        <v>0</v>
      </c>
      <c r="BQ39" s="33">
        <v>0</v>
      </c>
      <c r="BR39" s="33">
        <v>0</v>
      </c>
      <c r="BS39" s="33">
        <v>0</v>
      </c>
      <c r="BT39" s="33">
        <v>0</v>
      </c>
      <c r="BU39" s="33">
        <v>0</v>
      </c>
      <c r="BV39" s="33">
        <v>0</v>
      </c>
      <c r="BW39" s="33">
        <v>0</v>
      </c>
      <c r="BX39" s="33">
        <v>0</v>
      </c>
      <c r="BY39" s="33">
        <v>0</v>
      </c>
      <c r="BZ39" s="33">
        <v>0</v>
      </c>
      <c r="CA39" s="33">
        <v>0</v>
      </c>
      <c r="CB39" s="33">
        <v>0</v>
      </c>
      <c r="CC39" s="33">
        <v>0</v>
      </c>
      <c r="CD39" s="33">
        <v>0</v>
      </c>
      <c r="CE39" s="33">
        <v>0</v>
      </c>
      <c r="CF39" s="33">
        <v>0</v>
      </c>
      <c r="CG39" s="33">
        <v>0</v>
      </c>
      <c r="CH39" s="33">
        <v>0</v>
      </c>
      <c r="CI39" s="33">
        <v>0</v>
      </c>
      <c r="CJ39" s="33">
        <v>0</v>
      </c>
      <c r="CK39" s="33">
        <v>0</v>
      </c>
      <c r="CL39" s="33">
        <v>0</v>
      </c>
      <c r="CM39" s="33">
        <v>0</v>
      </c>
      <c r="CN39" s="33">
        <v>0</v>
      </c>
      <c r="CO39" s="33">
        <v>0</v>
      </c>
    </row>
    <row r="40" spans="1:93" x14ac:dyDescent="0.3">
      <c r="B40" s="4" t="s">
        <v>28</v>
      </c>
      <c r="C40" s="35">
        <v>0</v>
      </c>
      <c r="D40" s="35">
        <v>0</v>
      </c>
      <c r="E40" s="35">
        <v>0</v>
      </c>
      <c r="F40" s="35">
        <v>0</v>
      </c>
      <c r="G40" s="35">
        <v>0</v>
      </c>
      <c r="H40" s="35">
        <v>0</v>
      </c>
      <c r="I40" s="35">
        <v>0</v>
      </c>
      <c r="J40" s="35">
        <v>0</v>
      </c>
      <c r="K40" s="35">
        <v>0</v>
      </c>
      <c r="L40" s="35">
        <v>0</v>
      </c>
      <c r="M40" s="35">
        <v>0</v>
      </c>
      <c r="N40" s="35">
        <v>0</v>
      </c>
      <c r="O40" s="35">
        <v>180000</v>
      </c>
      <c r="P40" s="35">
        <v>0</v>
      </c>
      <c r="Q40" s="35">
        <v>6400000</v>
      </c>
      <c r="R40" s="35">
        <v>0</v>
      </c>
      <c r="S40" s="35">
        <v>0</v>
      </c>
      <c r="T40" s="35">
        <v>1080000</v>
      </c>
      <c r="U40" s="35">
        <v>0</v>
      </c>
      <c r="V40" s="35">
        <v>0</v>
      </c>
      <c r="W40" s="35">
        <v>0</v>
      </c>
      <c r="X40" s="35">
        <v>0</v>
      </c>
      <c r="Y40" s="35">
        <v>0</v>
      </c>
      <c r="Z40" s="35">
        <v>80000</v>
      </c>
      <c r="AA40" s="35">
        <v>70000</v>
      </c>
      <c r="AB40" s="35">
        <v>0</v>
      </c>
      <c r="AC40" s="35">
        <v>0</v>
      </c>
      <c r="AD40" s="35">
        <v>144000</v>
      </c>
      <c r="AE40" s="35">
        <v>0</v>
      </c>
      <c r="AF40" s="35">
        <v>0</v>
      </c>
      <c r="AG40" s="35">
        <v>0</v>
      </c>
      <c r="AH40" s="35">
        <v>0</v>
      </c>
      <c r="AI40" s="35">
        <v>0</v>
      </c>
      <c r="AJ40" s="35">
        <v>0</v>
      </c>
      <c r="AK40" s="35">
        <v>0</v>
      </c>
      <c r="AL40" s="35">
        <v>0</v>
      </c>
      <c r="AM40" s="35">
        <v>0</v>
      </c>
      <c r="AN40" s="35">
        <v>0</v>
      </c>
      <c r="AO40" s="35">
        <v>0</v>
      </c>
      <c r="AP40" s="35">
        <v>0</v>
      </c>
      <c r="AQ40" s="35">
        <v>0</v>
      </c>
      <c r="AR40" s="35">
        <v>0</v>
      </c>
      <c r="AS40" s="35">
        <v>0</v>
      </c>
      <c r="AT40" s="35">
        <v>0</v>
      </c>
      <c r="AU40" s="35">
        <v>0</v>
      </c>
      <c r="AV40" s="35">
        <v>0</v>
      </c>
      <c r="AW40" s="35">
        <v>0</v>
      </c>
      <c r="AX40" s="35">
        <v>0</v>
      </c>
      <c r="AY40" s="35">
        <v>0</v>
      </c>
      <c r="AZ40" s="35">
        <v>0</v>
      </c>
      <c r="BA40" s="35">
        <v>0</v>
      </c>
      <c r="BB40" s="35">
        <v>0</v>
      </c>
      <c r="BC40" s="35">
        <v>0</v>
      </c>
      <c r="BD40" s="35">
        <v>0</v>
      </c>
      <c r="BE40" s="35">
        <v>0</v>
      </c>
      <c r="BF40" s="35">
        <v>0</v>
      </c>
      <c r="BG40" s="35">
        <v>0</v>
      </c>
      <c r="BH40" s="35">
        <v>0</v>
      </c>
      <c r="BI40" s="35">
        <v>0</v>
      </c>
      <c r="BJ40" s="35">
        <v>0</v>
      </c>
      <c r="BK40" s="35">
        <v>0</v>
      </c>
      <c r="BL40" s="35">
        <v>0</v>
      </c>
      <c r="BM40" s="35">
        <v>0</v>
      </c>
      <c r="BN40" s="35">
        <v>0</v>
      </c>
      <c r="BO40" s="35">
        <v>0</v>
      </c>
      <c r="BP40" s="35">
        <v>0</v>
      </c>
      <c r="BQ40" s="35">
        <v>0</v>
      </c>
      <c r="BR40" s="35">
        <v>135000</v>
      </c>
      <c r="BS40" s="35">
        <v>0</v>
      </c>
      <c r="BT40" s="35">
        <v>0</v>
      </c>
      <c r="BU40" s="35">
        <v>0</v>
      </c>
      <c r="BV40" s="35">
        <v>0</v>
      </c>
      <c r="BW40" s="35">
        <v>0</v>
      </c>
      <c r="BX40" s="35">
        <v>0</v>
      </c>
      <c r="BY40" s="35">
        <v>0</v>
      </c>
      <c r="BZ40" s="35">
        <v>6000000</v>
      </c>
      <c r="CA40" s="35">
        <v>2800000</v>
      </c>
      <c r="CB40" s="35">
        <v>0</v>
      </c>
      <c r="CC40" s="35">
        <v>0</v>
      </c>
      <c r="CD40" s="35">
        <v>0</v>
      </c>
      <c r="CE40" s="35">
        <v>0</v>
      </c>
      <c r="CF40" s="35">
        <v>0</v>
      </c>
      <c r="CG40" s="35">
        <v>0</v>
      </c>
      <c r="CH40" s="35">
        <v>0</v>
      </c>
      <c r="CI40" s="35">
        <v>0</v>
      </c>
      <c r="CJ40" s="35">
        <v>0</v>
      </c>
      <c r="CK40" s="35">
        <v>0</v>
      </c>
      <c r="CL40" s="35">
        <v>0</v>
      </c>
      <c r="CM40" s="35">
        <v>0</v>
      </c>
      <c r="CN40" s="35">
        <v>0</v>
      </c>
      <c r="CO40" s="35">
        <v>0</v>
      </c>
    </row>
    <row r="41" spans="1:93" ht="33" x14ac:dyDescent="0.3">
      <c r="B41" s="3" t="s">
        <v>23</v>
      </c>
      <c r="C41" s="40">
        <v>0</v>
      </c>
      <c r="D41" s="40">
        <v>0</v>
      </c>
      <c r="E41" s="40">
        <v>0</v>
      </c>
      <c r="F41" s="40">
        <v>0</v>
      </c>
      <c r="G41" s="40">
        <v>0</v>
      </c>
      <c r="H41" s="40">
        <v>0</v>
      </c>
      <c r="I41" s="40">
        <v>0</v>
      </c>
      <c r="J41" s="40">
        <v>0</v>
      </c>
      <c r="K41" s="40">
        <v>0</v>
      </c>
      <c r="L41" s="40">
        <v>0</v>
      </c>
      <c r="M41" s="40">
        <v>0</v>
      </c>
      <c r="N41" s="40">
        <v>0</v>
      </c>
      <c r="O41" s="40">
        <v>180000</v>
      </c>
      <c r="P41" s="40">
        <v>0</v>
      </c>
      <c r="Q41" s="40">
        <v>6400000</v>
      </c>
      <c r="R41" s="40">
        <v>0</v>
      </c>
      <c r="S41" s="40">
        <v>0</v>
      </c>
      <c r="T41" s="40">
        <v>1080000</v>
      </c>
      <c r="U41" s="40">
        <v>0</v>
      </c>
      <c r="V41" s="40">
        <v>0</v>
      </c>
      <c r="W41" s="40">
        <v>0</v>
      </c>
      <c r="X41" s="40">
        <v>0</v>
      </c>
      <c r="Y41" s="40">
        <v>0</v>
      </c>
      <c r="Z41" s="40">
        <v>80000</v>
      </c>
      <c r="AA41" s="40">
        <v>70000</v>
      </c>
      <c r="AB41" s="40">
        <v>0</v>
      </c>
      <c r="AC41" s="40">
        <v>0</v>
      </c>
      <c r="AD41" s="40">
        <v>144000</v>
      </c>
      <c r="AE41" s="40">
        <v>0</v>
      </c>
      <c r="AF41" s="40">
        <v>0</v>
      </c>
      <c r="AG41" s="40">
        <v>0</v>
      </c>
      <c r="AH41" s="40">
        <v>0</v>
      </c>
      <c r="AI41" s="40">
        <v>0</v>
      </c>
      <c r="AJ41" s="40">
        <v>0</v>
      </c>
      <c r="AK41" s="40">
        <v>0</v>
      </c>
      <c r="AL41" s="40">
        <v>0</v>
      </c>
      <c r="AM41" s="40">
        <v>0</v>
      </c>
      <c r="AN41" s="40">
        <v>0</v>
      </c>
      <c r="AO41" s="40">
        <v>0</v>
      </c>
      <c r="AP41" s="40">
        <v>0</v>
      </c>
      <c r="AQ41" s="40">
        <v>0</v>
      </c>
      <c r="AR41" s="40">
        <v>0</v>
      </c>
      <c r="AS41" s="40">
        <v>0</v>
      </c>
      <c r="AT41" s="40">
        <v>0</v>
      </c>
      <c r="AU41" s="40">
        <v>0</v>
      </c>
      <c r="AV41" s="40">
        <v>0</v>
      </c>
      <c r="AW41" s="40">
        <v>0</v>
      </c>
      <c r="AX41" s="40">
        <v>0</v>
      </c>
      <c r="AY41" s="40">
        <v>0</v>
      </c>
      <c r="AZ41" s="40">
        <v>0</v>
      </c>
      <c r="BA41" s="40">
        <v>0</v>
      </c>
      <c r="BB41" s="40">
        <v>0</v>
      </c>
      <c r="BC41" s="40">
        <v>0</v>
      </c>
      <c r="BD41" s="40">
        <v>0</v>
      </c>
      <c r="BE41" s="40">
        <v>0</v>
      </c>
      <c r="BF41" s="40">
        <v>0</v>
      </c>
      <c r="BG41" s="40">
        <v>0</v>
      </c>
      <c r="BH41" s="40">
        <v>0</v>
      </c>
      <c r="BI41" s="40">
        <v>0</v>
      </c>
      <c r="BJ41" s="40">
        <v>0</v>
      </c>
      <c r="BK41" s="40">
        <v>0</v>
      </c>
      <c r="BL41" s="40">
        <v>0</v>
      </c>
      <c r="BM41" s="40">
        <v>0</v>
      </c>
      <c r="BN41" s="40">
        <v>0</v>
      </c>
      <c r="BO41" s="40">
        <v>0</v>
      </c>
      <c r="BP41" s="40">
        <v>0</v>
      </c>
      <c r="BQ41" s="40">
        <v>0</v>
      </c>
      <c r="BR41" s="40">
        <v>45000</v>
      </c>
      <c r="BS41" s="40">
        <v>0</v>
      </c>
      <c r="BT41" s="40">
        <v>0</v>
      </c>
      <c r="BU41" s="40">
        <v>0</v>
      </c>
      <c r="BV41" s="40">
        <v>0</v>
      </c>
      <c r="BW41" s="40">
        <v>0</v>
      </c>
      <c r="BX41" s="40">
        <v>0</v>
      </c>
      <c r="BY41" s="40">
        <v>0</v>
      </c>
      <c r="BZ41" s="40">
        <v>6000000</v>
      </c>
      <c r="CA41" s="40">
        <v>2800000</v>
      </c>
      <c r="CB41" s="40">
        <v>0</v>
      </c>
      <c r="CC41" s="40">
        <v>0</v>
      </c>
      <c r="CD41" s="40">
        <v>0</v>
      </c>
      <c r="CE41" s="40">
        <v>0</v>
      </c>
      <c r="CF41" s="40">
        <v>0</v>
      </c>
      <c r="CG41" s="40">
        <v>0</v>
      </c>
      <c r="CH41" s="40">
        <v>0</v>
      </c>
      <c r="CI41" s="40">
        <v>0</v>
      </c>
      <c r="CJ41" s="40">
        <v>0</v>
      </c>
      <c r="CK41" s="40">
        <v>0</v>
      </c>
      <c r="CL41" s="40">
        <v>0</v>
      </c>
      <c r="CM41" s="40">
        <v>0</v>
      </c>
      <c r="CN41" s="40">
        <v>0</v>
      </c>
      <c r="CO41" s="40">
        <v>0</v>
      </c>
    </row>
    <row r="42" spans="1:93" ht="33" x14ac:dyDescent="0.3">
      <c r="B42" s="3" t="s">
        <v>24</v>
      </c>
      <c r="C42" s="40">
        <v>0</v>
      </c>
      <c r="D42" s="40">
        <v>0</v>
      </c>
      <c r="E42" s="40">
        <v>0</v>
      </c>
      <c r="F42" s="40">
        <v>0</v>
      </c>
      <c r="G42" s="40">
        <v>0</v>
      </c>
      <c r="H42" s="40">
        <v>0</v>
      </c>
      <c r="I42" s="40">
        <v>0</v>
      </c>
      <c r="J42" s="40">
        <v>0</v>
      </c>
      <c r="K42" s="40">
        <v>0</v>
      </c>
      <c r="L42" s="40">
        <v>0</v>
      </c>
      <c r="M42" s="40">
        <v>0</v>
      </c>
      <c r="N42" s="40">
        <v>0</v>
      </c>
      <c r="O42" s="40">
        <v>0</v>
      </c>
      <c r="P42" s="40">
        <v>0</v>
      </c>
      <c r="Q42" s="40">
        <v>0</v>
      </c>
      <c r="R42" s="40">
        <v>0</v>
      </c>
      <c r="S42" s="40">
        <v>0</v>
      </c>
      <c r="T42" s="40">
        <v>0</v>
      </c>
      <c r="U42" s="40">
        <v>0</v>
      </c>
      <c r="V42" s="40">
        <v>0</v>
      </c>
      <c r="W42" s="40">
        <v>0</v>
      </c>
      <c r="X42" s="40">
        <v>0</v>
      </c>
      <c r="Y42" s="40">
        <v>0</v>
      </c>
      <c r="Z42" s="40">
        <v>0</v>
      </c>
      <c r="AA42" s="40">
        <v>0</v>
      </c>
      <c r="AB42" s="40">
        <v>0</v>
      </c>
      <c r="AC42" s="40">
        <v>0</v>
      </c>
      <c r="AD42" s="40">
        <v>0</v>
      </c>
      <c r="AE42" s="40">
        <v>0</v>
      </c>
      <c r="AF42" s="40">
        <v>0</v>
      </c>
      <c r="AG42" s="40">
        <v>0</v>
      </c>
      <c r="AH42" s="40">
        <v>0</v>
      </c>
      <c r="AI42" s="40">
        <v>0</v>
      </c>
      <c r="AJ42" s="40">
        <v>0</v>
      </c>
      <c r="AK42" s="40">
        <v>0</v>
      </c>
      <c r="AL42" s="40">
        <v>0</v>
      </c>
      <c r="AM42" s="40">
        <v>0</v>
      </c>
      <c r="AN42" s="40">
        <v>0</v>
      </c>
      <c r="AO42" s="40">
        <v>0</v>
      </c>
      <c r="AP42" s="40">
        <v>0</v>
      </c>
      <c r="AQ42" s="40">
        <v>0</v>
      </c>
      <c r="AR42" s="40">
        <v>0</v>
      </c>
      <c r="AS42" s="40">
        <v>0</v>
      </c>
      <c r="AT42" s="40">
        <v>0</v>
      </c>
      <c r="AU42" s="40">
        <v>0</v>
      </c>
      <c r="AV42" s="40">
        <v>0</v>
      </c>
      <c r="AW42" s="40">
        <v>0</v>
      </c>
      <c r="AX42" s="40">
        <v>0</v>
      </c>
      <c r="AY42" s="40">
        <v>0</v>
      </c>
      <c r="AZ42" s="40">
        <v>0</v>
      </c>
      <c r="BA42" s="40">
        <v>0</v>
      </c>
      <c r="BB42" s="40">
        <v>0</v>
      </c>
      <c r="BC42" s="40">
        <v>0</v>
      </c>
      <c r="BD42" s="40">
        <v>0</v>
      </c>
      <c r="BE42" s="40">
        <v>0</v>
      </c>
      <c r="BF42" s="40">
        <v>0</v>
      </c>
      <c r="BG42" s="40">
        <v>0</v>
      </c>
      <c r="BH42" s="40">
        <v>0</v>
      </c>
      <c r="BI42" s="40">
        <v>0</v>
      </c>
      <c r="BJ42" s="40">
        <v>0</v>
      </c>
      <c r="BK42" s="40">
        <v>0</v>
      </c>
      <c r="BL42" s="40">
        <v>0</v>
      </c>
      <c r="BM42" s="40">
        <v>0</v>
      </c>
      <c r="BN42" s="40">
        <v>0</v>
      </c>
      <c r="BO42" s="40">
        <v>0</v>
      </c>
      <c r="BP42" s="40">
        <v>0</v>
      </c>
      <c r="BQ42" s="40">
        <v>0</v>
      </c>
      <c r="BR42" s="40">
        <v>90000</v>
      </c>
      <c r="BS42" s="40">
        <v>0</v>
      </c>
      <c r="BT42" s="40">
        <v>0</v>
      </c>
      <c r="BU42" s="40">
        <v>0</v>
      </c>
      <c r="BV42" s="40">
        <v>0</v>
      </c>
      <c r="BW42" s="40">
        <v>0</v>
      </c>
      <c r="BX42" s="40">
        <v>0</v>
      </c>
      <c r="BY42" s="40">
        <v>0</v>
      </c>
      <c r="BZ42" s="40">
        <v>0</v>
      </c>
      <c r="CA42" s="40">
        <v>0</v>
      </c>
      <c r="CB42" s="40">
        <v>0</v>
      </c>
      <c r="CC42" s="40">
        <v>0</v>
      </c>
      <c r="CD42" s="40">
        <v>0</v>
      </c>
      <c r="CE42" s="40">
        <v>0</v>
      </c>
      <c r="CF42" s="40">
        <v>0</v>
      </c>
      <c r="CG42" s="40">
        <v>0</v>
      </c>
      <c r="CH42" s="40">
        <v>0</v>
      </c>
      <c r="CI42" s="40">
        <v>0</v>
      </c>
      <c r="CJ42" s="40">
        <v>0</v>
      </c>
      <c r="CK42" s="40">
        <v>0</v>
      </c>
      <c r="CL42" s="40">
        <v>0</v>
      </c>
      <c r="CM42" s="40">
        <v>0</v>
      </c>
      <c r="CN42" s="40">
        <v>0</v>
      </c>
      <c r="CO42" s="40">
        <v>0</v>
      </c>
    </row>
    <row r="43" spans="1:93" ht="33" x14ac:dyDescent="0.3">
      <c r="B43" s="3" t="s">
        <v>25</v>
      </c>
      <c r="C43" s="40">
        <v>0</v>
      </c>
      <c r="D43" s="40">
        <v>0</v>
      </c>
      <c r="E43" s="40">
        <v>0</v>
      </c>
      <c r="F43" s="40">
        <v>0</v>
      </c>
      <c r="G43" s="40">
        <v>0</v>
      </c>
      <c r="H43" s="40">
        <v>0</v>
      </c>
      <c r="I43" s="40">
        <v>0</v>
      </c>
      <c r="J43" s="40">
        <v>0</v>
      </c>
      <c r="K43" s="40">
        <v>0</v>
      </c>
      <c r="L43" s="40">
        <v>0</v>
      </c>
      <c r="M43" s="40">
        <v>0</v>
      </c>
      <c r="N43" s="40">
        <v>0</v>
      </c>
      <c r="O43" s="40">
        <v>0</v>
      </c>
      <c r="P43" s="40">
        <v>0</v>
      </c>
      <c r="Q43" s="40">
        <v>0</v>
      </c>
      <c r="R43" s="40">
        <v>0</v>
      </c>
      <c r="S43" s="40">
        <v>0</v>
      </c>
      <c r="T43" s="40">
        <v>0</v>
      </c>
      <c r="U43" s="40">
        <v>0</v>
      </c>
      <c r="V43" s="40">
        <v>0</v>
      </c>
      <c r="W43" s="40">
        <v>0</v>
      </c>
      <c r="X43" s="40">
        <v>0</v>
      </c>
      <c r="Y43" s="40">
        <v>0</v>
      </c>
      <c r="Z43" s="40">
        <v>0</v>
      </c>
      <c r="AA43" s="40">
        <v>0</v>
      </c>
      <c r="AB43" s="40">
        <v>0</v>
      </c>
      <c r="AC43" s="40">
        <v>0</v>
      </c>
      <c r="AD43" s="40">
        <v>0</v>
      </c>
      <c r="AE43" s="40">
        <v>0</v>
      </c>
      <c r="AF43" s="40">
        <v>0</v>
      </c>
      <c r="AG43" s="40">
        <v>0</v>
      </c>
      <c r="AH43" s="40">
        <v>0</v>
      </c>
      <c r="AI43" s="40">
        <v>0</v>
      </c>
      <c r="AJ43" s="40">
        <v>0</v>
      </c>
      <c r="AK43" s="40">
        <v>0</v>
      </c>
      <c r="AL43" s="40">
        <v>0</v>
      </c>
      <c r="AM43" s="40">
        <v>0</v>
      </c>
      <c r="AN43" s="40">
        <v>0</v>
      </c>
      <c r="AO43" s="40">
        <v>0</v>
      </c>
      <c r="AP43" s="40">
        <v>0</v>
      </c>
      <c r="AQ43" s="40">
        <v>0</v>
      </c>
      <c r="AR43" s="40">
        <v>0</v>
      </c>
      <c r="AS43" s="40">
        <v>0</v>
      </c>
      <c r="AT43" s="40">
        <v>0</v>
      </c>
      <c r="AU43" s="40">
        <v>0</v>
      </c>
      <c r="AV43" s="40">
        <v>0</v>
      </c>
      <c r="AW43" s="40">
        <v>0</v>
      </c>
      <c r="AX43" s="40">
        <v>0</v>
      </c>
      <c r="AY43" s="40">
        <v>0</v>
      </c>
      <c r="AZ43" s="40">
        <v>0</v>
      </c>
      <c r="BA43" s="40">
        <v>0</v>
      </c>
      <c r="BB43" s="40">
        <v>0</v>
      </c>
      <c r="BC43" s="40">
        <v>0</v>
      </c>
      <c r="BD43" s="40">
        <v>0</v>
      </c>
      <c r="BE43" s="40">
        <v>0</v>
      </c>
      <c r="BF43" s="40">
        <v>0</v>
      </c>
      <c r="BG43" s="40">
        <v>0</v>
      </c>
      <c r="BH43" s="40">
        <v>0</v>
      </c>
      <c r="BI43" s="40">
        <v>0</v>
      </c>
      <c r="BJ43" s="40">
        <v>0</v>
      </c>
      <c r="BK43" s="40">
        <v>0</v>
      </c>
      <c r="BL43" s="40">
        <v>0</v>
      </c>
      <c r="BM43" s="40">
        <v>0</v>
      </c>
      <c r="BN43" s="40">
        <v>0</v>
      </c>
      <c r="BO43" s="40">
        <v>0</v>
      </c>
      <c r="BP43" s="40">
        <v>0</v>
      </c>
      <c r="BQ43" s="40">
        <v>0</v>
      </c>
      <c r="BR43" s="40">
        <v>0</v>
      </c>
      <c r="BS43" s="40">
        <v>0</v>
      </c>
      <c r="BT43" s="40">
        <v>0</v>
      </c>
      <c r="BU43" s="40">
        <v>0</v>
      </c>
      <c r="BV43" s="40">
        <v>0</v>
      </c>
      <c r="BW43" s="40">
        <v>0</v>
      </c>
      <c r="BX43" s="40">
        <v>0</v>
      </c>
      <c r="BY43" s="40">
        <v>0</v>
      </c>
      <c r="BZ43" s="40">
        <v>0</v>
      </c>
      <c r="CA43" s="40">
        <v>0</v>
      </c>
      <c r="CB43" s="40">
        <v>0</v>
      </c>
      <c r="CC43" s="40">
        <v>0</v>
      </c>
      <c r="CD43" s="40">
        <v>0</v>
      </c>
      <c r="CE43" s="40">
        <v>0</v>
      </c>
      <c r="CF43" s="40">
        <v>0</v>
      </c>
      <c r="CG43" s="40">
        <v>0</v>
      </c>
      <c r="CH43" s="40">
        <v>0</v>
      </c>
      <c r="CI43" s="40">
        <v>0</v>
      </c>
      <c r="CJ43" s="40">
        <v>0</v>
      </c>
      <c r="CK43" s="40">
        <v>0</v>
      </c>
      <c r="CL43" s="40">
        <v>0</v>
      </c>
      <c r="CM43" s="40">
        <v>0</v>
      </c>
      <c r="CN43" s="40">
        <v>0</v>
      </c>
      <c r="CO43" s="40">
        <v>0</v>
      </c>
    </row>
    <row r="44" spans="1:93" x14ac:dyDescent="0.3">
      <c r="B44" s="3" t="s">
        <v>26</v>
      </c>
      <c r="C44" s="40">
        <v>0</v>
      </c>
      <c r="D44" s="40">
        <v>0</v>
      </c>
      <c r="E44" s="40">
        <v>0</v>
      </c>
      <c r="F44" s="40">
        <v>0</v>
      </c>
      <c r="G44" s="40">
        <v>0</v>
      </c>
      <c r="H44" s="40">
        <v>0</v>
      </c>
      <c r="I44" s="40">
        <v>0</v>
      </c>
      <c r="J44" s="40">
        <v>0</v>
      </c>
      <c r="K44" s="40">
        <v>0</v>
      </c>
      <c r="L44" s="40">
        <v>0</v>
      </c>
      <c r="M44" s="40">
        <v>0</v>
      </c>
      <c r="N44" s="40">
        <v>0</v>
      </c>
      <c r="O44" s="40">
        <v>0</v>
      </c>
      <c r="P44" s="40">
        <v>0</v>
      </c>
      <c r="Q44" s="40">
        <v>0</v>
      </c>
      <c r="R44" s="40">
        <v>0</v>
      </c>
      <c r="S44" s="40">
        <v>0</v>
      </c>
      <c r="T44" s="40">
        <v>0</v>
      </c>
      <c r="U44" s="40">
        <v>0</v>
      </c>
      <c r="V44" s="40">
        <v>0</v>
      </c>
      <c r="W44" s="40">
        <v>0</v>
      </c>
      <c r="X44" s="40">
        <v>0</v>
      </c>
      <c r="Y44" s="40">
        <v>0</v>
      </c>
      <c r="Z44" s="40">
        <v>0</v>
      </c>
      <c r="AA44" s="40">
        <v>0</v>
      </c>
      <c r="AB44" s="40">
        <v>0</v>
      </c>
      <c r="AC44" s="40">
        <v>0</v>
      </c>
      <c r="AD44" s="40">
        <v>0</v>
      </c>
      <c r="AE44" s="40">
        <v>0</v>
      </c>
      <c r="AF44" s="40">
        <v>0</v>
      </c>
      <c r="AG44" s="40">
        <v>0</v>
      </c>
      <c r="AH44" s="40">
        <v>0</v>
      </c>
      <c r="AI44" s="40">
        <v>0</v>
      </c>
      <c r="AJ44" s="40">
        <v>0</v>
      </c>
      <c r="AK44" s="40">
        <v>0</v>
      </c>
      <c r="AL44" s="40">
        <v>0</v>
      </c>
      <c r="AM44" s="40">
        <v>0</v>
      </c>
      <c r="AN44" s="40">
        <v>0</v>
      </c>
      <c r="AO44" s="40">
        <v>0</v>
      </c>
      <c r="AP44" s="40">
        <v>0</v>
      </c>
      <c r="AQ44" s="40">
        <v>0</v>
      </c>
      <c r="AR44" s="40">
        <v>0</v>
      </c>
      <c r="AS44" s="40">
        <v>0</v>
      </c>
      <c r="AT44" s="40">
        <v>0</v>
      </c>
      <c r="AU44" s="40">
        <v>0</v>
      </c>
      <c r="AV44" s="40">
        <v>0</v>
      </c>
      <c r="AW44" s="40">
        <v>0</v>
      </c>
      <c r="AX44" s="40">
        <v>0</v>
      </c>
      <c r="AY44" s="40">
        <v>0</v>
      </c>
      <c r="AZ44" s="40">
        <v>0</v>
      </c>
      <c r="BA44" s="40">
        <v>0</v>
      </c>
      <c r="BB44" s="40">
        <v>0</v>
      </c>
      <c r="BC44" s="40">
        <v>0</v>
      </c>
      <c r="BD44" s="40">
        <v>0</v>
      </c>
      <c r="BE44" s="40">
        <v>0</v>
      </c>
      <c r="BF44" s="40">
        <v>0</v>
      </c>
      <c r="BG44" s="40">
        <v>0</v>
      </c>
      <c r="BH44" s="40">
        <v>0</v>
      </c>
      <c r="BI44" s="40">
        <v>0</v>
      </c>
      <c r="BJ44" s="40">
        <v>0</v>
      </c>
      <c r="BK44" s="40">
        <v>0</v>
      </c>
      <c r="BL44" s="40">
        <v>0</v>
      </c>
      <c r="BM44" s="40">
        <v>0</v>
      </c>
      <c r="BN44" s="40">
        <v>0</v>
      </c>
      <c r="BO44" s="40">
        <v>0</v>
      </c>
      <c r="BP44" s="40">
        <v>0</v>
      </c>
      <c r="BQ44" s="40">
        <v>0</v>
      </c>
      <c r="BR44" s="40">
        <v>0</v>
      </c>
      <c r="BS44" s="40">
        <v>0</v>
      </c>
      <c r="BT44" s="40">
        <v>0</v>
      </c>
      <c r="BU44" s="40">
        <v>0</v>
      </c>
      <c r="BV44" s="40">
        <v>0</v>
      </c>
      <c r="BW44" s="40">
        <v>0</v>
      </c>
      <c r="BX44" s="40">
        <v>0</v>
      </c>
      <c r="BY44" s="40">
        <v>0</v>
      </c>
      <c r="BZ44" s="40">
        <v>0</v>
      </c>
      <c r="CA44" s="40">
        <v>0</v>
      </c>
      <c r="CB44" s="40">
        <v>0</v>
      </c>
      <c r="CC44" s="40">
        <v>0</v>
      </c>
      <c r="CD44" s="40">
        <v>0</v>
      </c>
      <c r="CE44" s="40">
        <v>0</v>
      </c>
      <c r="CF44" s="40">
        <v>0</v>
      </c>
      <c r="CG44" s="40">
        <v>0</v>
      </c>
      <c r="CH44" s="40">
        <v>0</v>
      </c>
      <c r="CI44" s="40">
        <v>0</v>
      </c>
      <c r="CJ44" s="40">
        <v>0</v>
      </c>
      <c r="CK44" s="40">
        <v>0</v>
      </c>
      <c r="CL44" s="40">
        <v>0</v>
      </c>
      <c r="CM44" s="40">
        <v>0</v>
      </c>
      <c r="CN44" s="40">
        <v>0</v>
      </c>
      <c r="CO44" s="40">
        <v>0</v>
      </c>
    </row>
    <row r="45" spans="1:93" x14ac:dyDescent="0.3">
      <c r="A45" t="s">
        <v>44</v>
      </c>
      <c r="B45" s="8" t="s">
        <v>43</v>
      </c>
      <c r="C45" s="30">
        <v>0</v>
      </c>
      <c r="D45" s="30">
        <v>0</v>
      </c>
      <c r="E45" s="30">
        <v>0</v>
      </c>
      <c r="F45" s="30">
        <v>0</v>
      </c>
      <c r="G45" s="30">
        <v>0</v>
      </c>
      <c r="H45" s="30">
        <v>0</v>
      </c>
      <c r="I45" s="30">
        <v>0</v>
      </c>
      <c r="J45" s="30">
        <v>0</v>
      </c>
      <c r="K45" s="30">
        <v>0</v>
      </c>
      <c r="L45" s="30">
        <v>0</v>
      </c>
      <c r="M45" s="30">
        <v>0</v>
      </c>
      <c r="N45" s="30">
        <v>0</v>
      </c>
      <c r="O45" s="30">
        <v>180000</v>
      </c>
      <c r="P45" s="30">
        <v>0</v>
      </c>
      <c r="Q45" s="30">
        <v>6400000</v>
      </c>
      <c r="R45" s="30">
        <v>0</v>
      </c>
      <c r="S45" s="30">
        <v>405000</v>
      </c>
      <c r="T45" s="30">
        <v>1575000</v>
      </c>
      <c r="U45" s="30">
        <v>0</v>
      </c>
      <c r="V45" s="30">
        <v>0</v>
      </c>
      <c r="W45" s="30">
        <v>0</v>
      </c>
      <c r="X45" s="30">
        <v>0</v>
      </c>
      <c r="Y45" s="30">
        <v>0</v>
      </c>
      <c r="Z45" s="30">
        <v>80000</v>
      </c>
      <c r="AA45" s="30">
        <v>70000</v>
      </c>
      <c r="AB45" s="30">
        <v>0</v>
      </c>
      <c r="AC45" s="30">
        <v>0</v>
      </c>
      <c r="AD45" s="30">
        <v>144000</v>
      </c>
      <c r="AE45" s="30">
        <v>0</v>
      </c>
      <c r="AF45" s="30">
        <v>0</v>
      </c>
      <c r="AG45" s="30">
        <v>0</v>
      </c>
      <c r="AH45" s="30">
        <v>0</v>
      </c>
      <c r="AI45" s="30">
        <v>0</v>
      </c>
      <c r="AJ45" s="30">
        <v>0</v>
      </c>
      <c r="AK45" s="30">
        <v>0</v>
      </c>
      <c r="AL45" s="30">
        <v>0</v>
      </c>
      <c r="AM45" s="30">
        <v>0</v>
      </c>
      <c r="AN45" s="30">
        <v>0</v>
      </c>
      <c r="AO45" s="30">
        <v>0</v>
      </c>
      <c r="AP45" s="30">
        <v>0</v>
      </c>
      <c r="AQ45" s="30">
        <v>0</v>
      </c>
      <c r="AR45" s="30">
        <v>0</v>
      </c>
      <c r="AS45" s="30">
        <v>0</v>
      </c>
      <c r="AT45" s="30">
        <v>0</v>
      </c>
      <c r="AU45" s="30">
        <v>0</v>
      </c>
      <c r="AV45" s="30">
        <v>0</v>
      </c>
      <c r="AW45" s="30">
        <v>0</v>
      </c>
      <c r="AX45" s="30">
        <v>0</v>
      </c>
      <c r="AY45" s="30">
        <v>0</v>
      </c>
      <c r="AZ45" s="30">
        <v>0</v>
      </c>
      <c r="BA45" s="30">
        <v>0</v>
      </c>
      <c r="BB45" s="30">
        <v>0</v>
      </c>
      <c r="BC45" s="30">
        <v>0</v>
      </c>
      <c r="BD45" s="30">
        <v>0</v>
      </c>
      <c r="BE45" s="30">
        <v>0</v>
      </c>
      <c r="BF45" s="30">
        <v>0</v>
      </c>
      <c r="BG45" s="30">
        <v>0</v>
      </c>
      <c r="BH45" s="30">
        <v>0</v>
      </c>
      <c r="BI45" s="30">
        <v>0</v>
      </c>
      <c r="BJ45" s="30">
        <v>0</v>
      </c>
      <c r="BK45" s="30">
        <v>0</v>
      </c>
      <c r="BL45" s="30">
        <v>0</v>
      </c>
      <c r="BM45" s="30">
        <v>0</v>
      </c>
      <c r="BN45" s="30">
        <v>0</v>
      </c>
      <c r="BO45" s="30">
        <v>0</v>
      </c>
      <c r="BP45" s="30">
        <v>0</v>
      </c>
      <c r="BQ45" s="30">
        <v>0</v>
      </c>
      <c r="BR45" s="30">
        <v>135000</v>
      </c>
      <c r="BS45" s="30">
        <v>0</v>
      </c>
      <c r="BT45" s="30">
        <v>0</v>
      </c>
      <c r="BU45" s="30">
        <v>0</v>
      </c>
      <c r="BV45" s="30">
        <v>0</v>
      </c>
      <c r="BW45" s="30">
        <v>0</v>
      </c>
      <c r="BX45" s="30">
        <v>0</v>
      </c>
      <c r="BY45" s="30">
        <v>0</v>
      </c>
      <c r="BZ45" s="30">
        <v>6000000</v>
      </c>
      <c r="CA45" s="30">
        <v>2800000</v>
      </c>
      <c r="CB45" s="30">
        <v>0</v>
      </c>
      <c r="CC45" s="30">
        <v>0</v>
      </c>
      <c r="CD45" s="30">
        <v>0</v>
      </c>
      <c r="CE45" s="30">
        <v>0</v>
      </c>
      <c r="CF45" s="30">
        <v>0</v>
      </c>
      <c r="CG45" s="30">
        <v>0</v>
      </c>
      <c r="CH45" s="30">
        <v>0</v>
      </c>
      <c r="CI45" s="30">
        <v>0</v>
      </c>
      <c r="CJ45" s="30">
        <v>0</v>
      </c>
      <c r="CK45" s="30">
        <v>0</v>
      </c>
      <c r="CL45" s="30">
        <v>0</v>
      </c>
      <c r="CM45" s="30">
        <v>0</v>
      </c>
      <c r="CN45" s="30">
        <v>0</v>
      </c>
      <c r="CO45" s="30">
        <v>0</v>
      </c>
    </row>
    <row r="46" spans="1:93" ht="42" customHeight="1" x14ac:dyDescent="0.25">
      <c r="A46" t="s">
        <v>44</v>
      </c>
      <c r="B46" s="12" t="s">
        <v>29</v>
      </c>
      <c r="C46" s="36">
        <v>1300000</v>
      </c>
      <c r="D46" s="36">
        <v>3240000</v>
      </c>
      <c r="E46" s="36">
        <v>660000</v>
      </c>
      <c r="F46" s="36">
        <v>800000</v>
      </c>
      <c r="G46" s="36">
        <v>3340000</v>
      </c>
      <c r="H46" s="36">
        <v>277500</v>
      </c>
      <c r="I46" s="36">
        <v>221500</v>
      </c>
      <c r="J46" s="36">
        <v>1717900</v>
      </c>
      <c r="K46" s="36">
        <v>452000</v>
      </c>
      <c r="L46" s="36">
        <v>80000</v>
      </c>
      <c r="M46" s="36">
        <v>37000</v>
      </c>
      <c r="N46" s="36">
        <v>4500000</v>
      </c>
      <c r="O46" s="36">
        <v>21350000</v>
      </c>
      <c r="P46" s="36">
        <v>2500000</v>
      </c>
      <c r="Q46" s="36">
        <v>22460000</v>
      </c>
      <c r="R46" s="36">
        <v>800000</v>
      </c>
      <c r="S46" s="36">
        <v>579240</v>
      </c>
      <c r="T46" s="36">
        <v>5779000</v>
      </c>
      <c r="U46" s="36">
        <v>1000000</v>
      </c>
      <c r="V46" s="36">
        <v>4250000</v>
      </c>
      <c r="W46" s="36">
        <v>173000</v>
      </c>
      <c r="X46" s="36">
        <v>177000</v>
      </c>
      <c r="Y46" s="36">
        <v>30000</v>
      </c>
      <c r="Z46" s="36">
        <v>651800</v>
      </c>
      <c r="AA46" s="36">
        <v>357800</v>
      </c>
      <c r="AB46" s="36">
        <v>170000</v>
      </c>
      <c r="AC46" s="36">
        <v>135000</v>
      </c>
      <c r="AD46" s="36">
        <v>662480</v>
      </c>
      <c r="AE46" s="36">
        <v>450000</v>
      </c>
      <c r="AF46" s="36">
        <v>880000</v>
      </c>
      <c r="AG46" s="36">
        <v>970000</v>
      </c>
      <c r="AH46" s="36">
        <v>230000</v>
      </c>
      <c r="AI46" s="36">
        <v>22500</v>
      </c>
      <c r="AJ46" s="36">
        <v>340000</v>
      </c>
      <c r="AK46" s="36">
        <v>50000</v>
      </c>
      <c r="AL46" s="36">
        <v>80000</v>
      </c>
      <c r="AM46" s="36">
        <v>600000</v>
      </c>
      <c r="AN46" s="36">
        <v>1200000</v>
      </c>
      <c r="AO46" s="36">
        <v>1000000</v>
      </c>
      <c r="AP46" s="36">
        <v>160000</v>
      </c>
      <c r="AQ46" s="36">
        <v>1500000</v>
      </c>
      <c r="AR46" s="36">
        <v>80000</v>
      </c>
      <c r="AS46" s="36">
        <v>1378000</v>
      </c>
      <c r="AT46" s="36">
        <v>450000</v>
      </c>
      <c r="AU46" s="36">
        <v>360000</v>
      </c>
      <c r="AV46" s="36">
        <v>1080000</v>
      </c>
      <c r="AW46" s="36">
        <v>54000</v>
      </c>
      <c r="AX46" s="36">
        <v>93500</v>
      </c>
      <c r="AY46" s="36">
        <v>589500</v>
      </c>
      <c r="AZ46" s="36">
        <v>90000</v>
      </c>
      <c r="BA46" s="36">
        <v>1715000</v>
      </c>
      <c r="BB46" s="36">
        <v>450000</v>
      </c>
      <c r="BC46" s="36">
        <v>810000</v>
      </c>
      <c r="BD46" s="36">
        <v>90000</v>
      </c>
      <c r="BE46" s="36">
        <v>765000</v>
      </c>
      <c r="BF46" s="36">
        <v>900000</v>
      </c>
      <c r="BG46" s="36">
        <v>865000</v>
      </c>
      <c r="BH46" s="36">
        <v>71600</v>
      </c>
      <c r="BI46" s="36">
        <v>727200</v>
      </c>
      <c r="BJ46" s="36">
        <v>800000</v>
      </c>
      <c r="BK46" s="36">
        <v>1620000</v>
      </c>
      <c r="BL46" s="36">
        <v>2380000</v>
      </c>
      <c r="BM46" s="36">
        <v>2850000</v>
      </c>
      <c r="BN46" s="36">
        <v>8010000</v>
      </c>
      <c r="BO46" s="36">
        <v>360000</v>
      </c>
      <c r="BP46" s="36">
        <v>3140000</v>
      </c>
      <c r="BQ46" s="36">
        <v>1095000</v>
      </c>
      <c r="BR46" s="36">
        <v>825000</v>
      </c>
      <c r="BS46" s="36">
        <v>950000</v>
      </c>
      <c r="BT46" s="36">
        <v>90000</v>
      </c>
      <c r="BU46" s="36">
        <v>310000</v>
      </c>
      <c r="BV46" s="36">
        <v>1330000</v>
      </c>
      <c r="BW46" s="36">
        <v>2630000</v>
      </c>
      <c r="BX46" s="36">
        <v>3200000</v>
      </c>
      <c r="BY46" s="36">
        <v>1800000</v>
      </c>
      <c r="BZ46" s="36">
        <v>6000000</v>
      </c>
      <c r="CA46" s="36">
        <v>6000000</v>
      </c>
      <c r="CB46" s="36">
        <v>2708000</v>
      </c>
      <c r="CC46" s="36">
        <v>3043000</v>
      </c>
      <c r="CD46" s="36">
        <v>198000</v>
      </c>
      <c r="CE46" s="36">
        <v>968000</v>
      </c>
      <c r="CF46" s="36">
        <v>51000</v>
      </c>
      <c r="CG46" s="36">
        <v>238000</v>
      </c>
      <c r="CH46" s="36">
        <v>170000</v>
      </c>
      <c r="CI46" s="36">
        <v>1052000</v>
      </c>
      <c r="CJ46" s="36">
        <v>781000</v>
      </c>
      <c r="CK46" s="36">
        <v>3070000</v>
      </c>
      <c r="CL46" s="36">
        <v>6115000</v>
      </c>
      <c r="CM46" s="36">
        <v>5450000</v>
      </c>
      <c r="CN46" s="36">
        <v>20780000</v>
      </c>
      <c r="CO46" s="36">
        <v>49300</v>
      </c>
    </row>
    <row r="47" spans="1:93" x14ac:dyDescent="0.3">
      <c r="C47"/>
      <c r="D47"/>
      <c r="E47"/>
      <c r="F47"/>
      <c r="G47"/>
      <c r="H47"/>
      <c r="I47"/>
      <c r="J47"/>
      <c r="K47"/>
      <c r="L47"/>
      <c r="M47"/>
      <c r="N47"/>
      <c r="O47"/>
      <c r="P47"/>
      <c r="Q47"/>
      <c r="R47"/>
      <c r="S47"/>
      <c r="T47"/>
      <c r="U47"/>
      <c r="V47"/>
      <c r="W47"/>
      <c r="X47"/>
      <c r="Y47"/>
      <c r="Z47"/>
      <c r="AA47"/>
      <c r="AB47"/>
      <c r="AC47"/>
      <c r="AD47"/>
      <c r="AE47"/>
      <c r="AF47"/>
      <c r="AG47"/>
      <c r="AH47"/>
      <c r="AI47"/>
      <c r="AJ47"/>
      <c r="AK47"/>
      <c r="AL47"/>
      <c r="AM47"/>
      <c r="AN47"/>
      <c r="AO47"/>
      <c r="AP47"/>
      <c r="AQ47"/>
      <c r="AR47"/>
      <c r="AS47"/>
      <c r="AT47"/>
      <c r="AU47"/>
      <c r="AV47"/>
      <c r="AW47"/>
      <c r="AX47"/>
      <c r="AY47"/>
      <c r="AZ47"/>
      <c r="BA47"/>
      <c r="BB47"/>
      <c r="BC47"/>
      <c r="BD47"/>
      <c r="BE47"/>
      <c r="BF47"/>
      <c r="BG47"/>
      <c r="BH47"/>
      <c r="BI47"/>
      <c r="BJ47"/>
      <c r="BK47"/>
      <c r="BL47"/>
      <c r="BM47"/>
      <c r="BN47"/>
      <c r="BO47"/>
      <c r="BP47"/>
      <c r="BQ47"/>
      <c r="BR47"/>
      <c r="BS47"/>
      <c r="BT47"/>
      <c r="BU47"/>
      <c r="BV47"/>
      <c r="BW47"/>
      <c r="BX47"/>
      <c r="BY47"/>
      <c r="BZ47"/>
      <c r="CA47"/>
      <c r="CB47"/>
      <c r="CC47"/>
      <c r="CD47"/>
      <c r="CE47"/>
      <c r="CF47"/>
      <c r="CG47"/>
      <c r="CH47"/>
      <c r="CI47"/>
      <c r="CJ47"/>
      <c r="CK47"/>
      <c r="CL47"/>
      <c r="CM47"/>
      <c r="CN47"/>
      <c r="CO47"/>
    </row>
    <row r="48" spans="1:93" s="43" customFormat="1" ht="375" x14ac:dyDescent="0.25">
      <c r="B48" s="41" t="s">
        <v>2</v>
      </c>
      <c r="C48" s="44" t="s">
        <v>32</v>
      </c>
      <c r="D48" s="44" t="s">
        <v>42</v>
      </c>
      <c r="E48" s="44" t="s">
        <v>42</v>
      </c>
      <c r="F48" s="44" t="s">
        <v>47</v>
      </c>
      <c r="G48" s="44" t="s">
        <v>47</v>
      </c>
      <c r="H48" s="44" t="s">
        <v>51</v>
      </c>
      <c r="I48" s="44" t="s">
        <v>53</v>
      </c>
      <c r="J48" s="44" t="s">
        <v>53</v>
      </c>
      <c r="K48" s="44" t="s">
        <v>55</v>
      </c>
      <c r="L48" s="44" t="s">
        <v>59</v>
      </c>
      <c r="M48" s="44" t="s">
        <v>59</v>
      </c>
      <c r="N48" s="44" t="s">
        <v>64</v>
      </c>
      <c r="O48" s="44" t="s">
        <v>64</v>
      </c>
      <c r="P48" s="44" t="s">
        <v>67</v>
      </c>
      <c r="Q48" s="44" t="s">
        <v>67</v>
      </c>
      <c r="R48" s="44" t="s">
        <v>71</v>
      </c>
      <c r="S48" s="44" t="s">
        <v>76</v>
      </c>
      <c r="T48" s="44" t="s">
        <v>76</v>
      </c>
      <c r="U48" s="44" t="s">
        <v>77</v>
      </c>
      <c r="V48" s="44" t="s">
        <v>77</v>
      </c>
      <c r="W48" s="44" t="s">
        <v>83</v>
      </c>
      <c r="X48" s="44" t="s">
        <v>83</v>
      </c>
      <c r="Y48" s="44" t="s">
        <v>86</v>
      </c>
      <c r="Z48" s="44" t="s">
        <v>90</v>
      </c>
      <c r="AA48" s="44" t="s">
        <v>91</v>
      </c>
      <c r="AB48" s="44" t="s">
        <v>93</v>
      </c>
      <c r="AC48" s="44" t="s">
        <v>96</v>
      </c>
      <c r="AD48" s="44" t="s">
        <v>100</v>
      </c>
      <c r="AE48" s="44" t="s">
        <v>103</v>
      </c>
      <c r="AF48" s="44" t="s">
        <v>103</v>
      </c>
      <c r="AG48" s="44" t="s">
        <v>104</v>
      </c>
      <c r="AH48" s="44" t="s">
        <v>104</v>
      </c>
      <c r="AI48" s="44" t="s">
        <v>110</v>
      </c>
      <c r="AJ48" s="44" t="s">
        <v>108</v>
      </c>
      <c r="AK48" s="44" t="s">
        <v>111</v>
      </c>
      <c r="AL48" s="44" t="s">
        <v>112</v>
      </c>
      <c r="AM48" s="44" t="s">
        <v>115</v>
      </c>
      <c r="AN48" s="44" t="s">
        <v>116</v>
      </c>
      <c r="AO48" s="44" t="s">
        <v>117</v>
      </c>
      <c r="AP48" s="44" t="s">
        <v>118</v>
      </c>
      <c r="AQ48" s="44" t="s">
        <v>887</v>
      </c>
      <c r="AR48" s="44" t="s">
        <v>123</v>
      </c>
      <c r="AS48" s="44" t="s">
        <v>123</v>
      </c>
      <c r="AT48" s="44" t="s">
        <v>126</v>
      </c>
      <c r="AU48" s="44" t="s">
        <v>129</v>
      </c>
      <c r="AV48" s="44" t="s">
        <v>129</v>
      </c>
      <c r="AW48" s="44" t="s">
        <v>132</v>
      </c>
      <c r="AX48" s="44" t="s">
        <v>137</v>
      </c>
      <c r="AY48" s="44" t="s">
        <v>137</v>
      </c>
      <c r="AZ48" s="44" t="s">
        <v>140</v>
      </c>
      <c r="BA48" s="44" t="s">
        <v>140</v>
      </c>
      <c r="BB48" s="44" t="s">
        <v>143</v>
      </c>
      <c r="BC48" s="44" t="s">
        <v>143</v>
      </c>
      <c r="BD48" s="44" t="s">
        <v>146</v>
      </c>
      <c r="BE48" s="44" t="s">
        <v>146</v>
      </c>
      <c r="BF48" s="44" t="s">
        <v>149</v>
      </c>
      <c r="BG48" s="44" t="s">
        <v>152</v>
      </c>
      <c r="BH48" s="44" t="s">
        <v>158</v>
      </c>
      <c r="BI48" s="44" t="s">
        <v>158</v>
      </c>
      <c r="BJ48" s="44" t="s">
        <v>160</v>
      </c>
      <c r="BK48" s="44" t="s">
        <v>163</v>
      </c>
      <c r="BL48" s="44" t="s">
        <v>163</v>
      </c>
      <c r="BM48" s="44" t="s">
        <v>165</v>
      </c>
      <c r="BN48" s="44" t="s">
        <v>167</v>
      </c>
      <c r="BO48" s="44" t="s">
        <v>170</v>
      </c>
      <c r="BP48" s="44" t="s">
        <v>170</v>
      </c>
      <c r="BQ48" s="44" t="s">
        <v>173</v>
      </c>
      <c r="BR48" s="44" t="s">
        <v>175</v>
      </c>
      <c r="BS48" s="44" t="s">
        <v>178</v>
      </c>
      <c r="BT48" s="44" t="s">
        <v>180</v>
      </c>
      <c r="BU48" s="44" t="s">
        <v>180</v>
      </c>
      <c r="BV48" s="44" t="s">
        <v>185</v>
      </c>
      <c r="BW48" s="44" t="s">
        <v>185</v>
      </c>
      <c r="BX48" s="44" t="s">
        <v>185</v>
      </c>
      <c r="BY48" s="44" t="s">
        <v>185</v>
      </c>
      <c r="BZ48" s="44" t="s">
        <v>194</v>
      </c>
      <c r="CA48" s="44" t="s">
        <v>194</v>
      </c>
      <c r="CB48" s="44" t="s">
        <v>197</v>
      </c>
      <c r="CC48" s="44" t="s">
        <v>200</v>
      </c>
      <c r="CD48" s="44" t="s">
        <v>208</v>
      </c>
      <c r="CE48" s="44" t="s">
        <v>211</v>
      </c>
      <c r="CF48" s="44" t="s">
        <v>214</v>
      </c>
      <c r="CG48" s="44" t="s">
        <v>214</v>
      </c>
      <c r="CH48" s="44" t="s">
        <v>217</v>
      </c>
      <c r="CI48" s="44" t="s">
        <v>217</v>
      </c>
      <c r="CJ48" s="44" t="s">
        <v>220</v>
      </c>
      <c r="CK48" s="44" t="s">
        <v>413</v>
      </c>
      <c r="CL48" s="44" t="s">
        <v>413</v>
      </c>
      <c r="CM48" s="44" t="s">
        <v>416</v>
      </c>
      <c r="CN48" s="44" t="s">
        <v>416</v>
      </c>
      <c r="CO48" s="44" t="s">
        <v>716</v>
      </c>
    </row>
    <row r="49" spans="2:93" ht="92.1" customHeight="1" x14ac:dyDescent="0.25">
      <c r="B49" s="41" t="s">
        <v>226</v>
      </c>
      <c r="C49" s="41" t="s">
        <v>229</v>
      </c>
      <c r="D49" s="41" t="s">
        <v>229</v>
      </c>
      <c r="E49" s="41" t="s">
        <v>229</v>
      </c>
      <c r="F49" s="41" t="s">
        <v>229</v>
      </c>
      <c r="G49" s="41" t="s">
        <v>229</v>
      </c>
      <c r="H49" s="41" t="s">
        <v>229</v>
      </c>
      <c r="I49" s="41" t="s">
        <v>229</v>
      </c>
      <c r="J49" s="41" t="s">
        <v>229</v>
      </c>
      <c r="K49" s="41" t="s">
        <v>229</v>
      </c>
      <c r="L49" s="41" t="s">
        <v>245</v>
      </c>
      <c r="M49" s="41" t="s">
        <v>245</v>
      </c>
      <c r="N49" s="41" t="s">
        <v>229</v>
      </c>
      <c r="O49" s="41" t="s">
        <v>229</v>
      </c>
      <c r="P49" s="41" t="s">
        <v>229</v>
      </c>
      <c r="Q49" s="41" t="s">
        <v>229</v>
      </c>
      <c r="R49" s="41" t="s">
        <v>327</v>
      </c>
      <c r="S49" s="41" t="s">
        <v>229</v>
      </c>
      <c r="T49" s="41" t="s">
        <v>229</v>
      </c>
      <c r="U49" s="41" t="s">
        <v>229</v>
      </c>
      <c r="V49" s="41" t="s">
        <v>229</v>
      </c>
      <c r="W49" s="41" t="s">
        <v>229</v>
      </c>
      <c r="X49" s="41" t="s">
        <v>229</v>
      </c>
      <c r="Y49" s="41" t="s">
        <v>230</v>
      </c>
      <c r="Z49" s="41" t="s">
        <v>229</v>
      </c>
      <c r="AA49" s="41" t="s">
        <v>229</v>
      </c>
      <c r="AB49" s="41" t="s">
        <v>233</v>
      </c>
      <c r="AC49" s="41" t="s">
        <v>233</v>
      </c>
      <c r="AD49" s="41" t="s">
        <v>229</v>
      </c>
      <c r="AE49" s="41" t="s">
        <v>229</v>
      </c>
      <c r="AF49" s="41" t="s">
        <v>229</v>
      </c>
      <c r="AG49" s="41" t="s">
        <v>229</v>
      </c>
      <c r="AH49" s="41" t="s">
        <v>229</v>
      </c>
      <c r="AI49" s="41" t="s">
        <v>230</v>
      </c>
      <c r="AJ49" s="41" t="s">
        <v>230</v>
      </c>
      <c r="AK49" s="41" t="s">
        <v>229</v>
      </c>
      <c r="AL49" s="41" t="s">
        <v>233</v>
      </c>
      <c r="AM49" s="41" t="s">
        <v>229</v>
      </c>
      <c r="AN49" s="41" t="s">
        <v>229</v>
      </c>
      <c r="AO49" s="41" t="s">
        <v>229</v>
      </c>
      <c r="AP49" s="41" t="s">
        <v>343</v>
      </c>
      <c r="AQ49" s="41" t="s">
        <v>229</v>
      </c>
      <c r="AR49" s="41" t="s">
        <v>229</v>
      </c>
      <c r="AS49" s="41" t="s">
        <v>229</v>
      </c>
      <c r="AT49" s="41" t="s">
        <v>229</v>
      </c>
      <c r="AU49" s="41" t="s">
        <v>229</v>
      </c>
      <c r="AV49" s="41" t="s">
        <v>229</v>
      </c>
      <c r="AW49" s="41" t="s">
        <v>229</v>
      </c>
      <c r="AX49" s="41" t="s">
        <v>324</v>
      </c>
      <c r="AY49" s="41" t="s">
        <v>324</v>
      </c>
      <c r="AZ49" s="41"/>
      <c r="BA49" s="41"/>
      <c r="BB49" s="41" t="s">
        <v>324</v>
      </c>
      <c r="BC49" s="41" t="s">
        <v>324</v>
      </c>
      <c r="BD49" s="41" t="s">
        <v>324</v>
      </c>
      <c r="BE49" s="41" t="s">
        <v>327</v>
      </c>
      <c r="BF49" s="41" t="s">
        <v>327</v>
      </c>
      <c r="BG49" s="41" t="s">
        <v>324</v>
      </c>
      <c r="BH49" s="41" t="s">
        <v>324</v>
      </c>
      <c r="BI49" s="41" t="s">
        <v>324</v>
      </c>
      <c r="BJ49" s="41" t="s">
        <v>327</v>
      </c>
      <c r="BK49" s="41" t="s">
        <v>229</v>
      </c>
      <c r="BL49" s="41" t="s">
        <v>229</v>
      </c>
      <c r="BM49" s="41"/>
      <c r="BN49" s="41" t="s">
        <v>229</v>
      </c>
      <c r="BO49" s="41"/>
      <c r="BP49" s="41"/>
      <c r="BQ49" s="41"/>
      <c r="BR49" s="41" t="s">
        <v>229</v>
      </c>
      <c r="BS49" s="41"/>
      <c r="BT49" s="41" t="s">
        <v>229</v>
      </c>
      <c r="BU49" s="41" t="s">
        <v>229</v>
      </c>
      <c r="BV49" s="41" t="s">
        <v>327</v>
      </c>
      <c r="BW49" s="41" t="s">
        <v>327</v>
      </c>
      <c r="BX49" s="41" t="s">
        <v>327</v>
      </c>
      <c r="BY49" s="41" t="s">
        <v>327</v>
      </c>
      <c r="BZ49" s="41" t="s">
        <v>327</v>
      </c>
      <c r="CA49" s="41" t="s">
        <v>327</v>
      </c>
      <c r="CB49" s="41" t="s">
        <v>327</v>
      </c>
      <c r="CC49" s="41" t="s">
        <v>327</v>
      </c>
      <c r="CD49" s="41"/>
      <c r="CE49" s="41"/>
      <c r="CF49" s="41"/>
      <c r="CG49" s="41"/>
      <c r="CH49" s="41"/>
      <c r="CI49" s="41"/>
      <c r="CJ49" s="41"/>
      <c r="CK49" s="41" t="s">
        <v>229</v>
      </c>
      <c r="CL49" s="41" t="s">
        <v>229</v>
      </c>
      <c r="CM49" s="41" t="s">
        <v>229</v>
      </c>
      <c r="CN49" s="41" t="s">
        <v>229</v>
      </c>
      <c r="CO49" s="41"/>
    </row>
    <row r="50" spans="2:93" x14ac:dyDescent="0.25">
      <c r="B50" s="41" t="s">
        <v>286</v>
      </c>
      <c r="C50" s="41" t="s">
        <v>229</v>
      </c>
      <c r="D50" s="41" t="s">
        <v>233</v>
      </c>
      <c r="E50" s="41" t="s">
        <v>233</v>
      </c>
      <c r="F50" s="41" t="s">
        <v>229</v>
      </c>
      <c r="G50" s="41" t="s">
        <v>229</v>
      </c>
      <c r="H50" s="41" t="s">
        <v>229</v>
      </c>
      <c r="I50" s="41" t="s">
        <v>229</v>
      </c>
      <c r="J50" s="41" t="s">
        <v>229</v>
      </c>
      <c r="K50" s="41" t="s">
        <v>229</v>
      </c>
      <c r="L50" s="41" t="s">
        <v>233</v>
      </c>
      <c r="M50" s="41" t="s">
        <v>233</v>
      </c>
      <c r="N50" s="41" t="s">
        <v>229</v>
      </c>
      <c r="O50" s="41" t="s">
        <v>229</v>
      </c>
      <c r="P50" s="41" t="s">
        <v>229</v>
      </c>
      <c r="Q50" s="41" t="s">
        <v>229</v>
      </c>
      <c r="R50" s="41" t="s">
        <v>327</v>
      </c>
      <c r="S50" s="41" t="s">
        <v>229</v>
      </c>
      <c r="T50" s="41" t="s">
        <v>229</v>
      </c>
      <c r="U50" s="41" t="s">
        <v>229</v>
      </c>
      <c r="V50" s="41" t="s">
        <v>229</v>
      </c>
      <c r="W50" s="41" t="s">
        <v>233</v>
      </c>
      <c r="X50" s="41" t="s">
        <v>233</v>
      </c>
      <c r="Y50" s="41" t="s">
        <v>230</v>
      </c>
      <c r="Z50" s="41" t="s">
        <v>229</v>
      </c>
      <c r="AA50" s="41" t="s">
        <v>229</v>
      </c>
      <c r="AB50" s="41" t="s">
        <v>233</v>
      </c>
      <c r="AC50" s="41" t="s">
        <v>233</v>
      </c>
      <c r="AD50" s="41" t="s">
        <v>229</v>
      </c>
      <c r="AE50" s="41" t="s">
        <v>229</v>
      </c>
      <c r="AF50" s="41" t="s">
        <v>229</v>
      </c>
      <c r="AG50" s="41" t="s">
        <v>229</v>
      </c>
      <c r="AH50" s="41" t="s">
        <v>229</v>
      </c>
      <c r="AI50" s="41" t="s">
        <v>229</v>
      </c>
      <c r="AJ50" s="41" t="s">
        <v>229</v>
      </c>
      <c r="AK50" s="41" t="s">
        <v>229</v>
      </c>
      <c r="AL50" s="41" t="s">
        <v>233</v>
      </c>
      <c r="AM50" s="41" t="s">
        <v>357</v>
      </c>
      <c r="AN50" s="41" t="s">
        <v>357</v>
      </c>
      <c r="AO50" s="41" t="s">
        <v>357</v>
      </c>
      <c r="AP50" s="41" t="s">
        <v>343</v>
      </c>
      <c r="AQ50" s="41" t="s">
        <v>229</v>
      </c>
      <c r="AR50" s="41" t="s">
        <v>229</v>
      </c>
      <c r="AS50" s="41" t="s">
        <v>229</v>
      </c>
      <c r="AT50" s="41" t="s">
        <v>229</v>
      </c>
      <c r="AU50" s="41" t="s">
        <v>229</v>
      </c>
      <c r="AV50" s="41" t="s">
        <v>229</v>
      </c>
      <c r="AW50" s="41" t="s">
        <v>230</v>
      </c>
      <c r="AX50" s="41" t="s">
        <v>324</v>
      </c>
      <c r="AY50" s="41" t="s">
        <v>324</v>
      </c>
      <c r="AZ50" s="41"/>
      <c r="BA50" s="41"/>
      <c r="BB50" s="41" t="s">
        <v>324</v>
      </c>
      <c r="BC50" s="41" t="s">
        <v>324</v>
      </c>
      <c r="BD50" s="41" t="s">
        <v>324</v>
      </c>
      <c r="BE50" s="41" t="s">
        <v>324</v>
      </c>
      <c r="BF50" s="41" t="s">
        <v>327</v>
      </c>
      <c r="BG50" s="41" t="s">
        <v>324</v>
      </c>
      <c r="BH50" s="41" t="s">
        <v>352</v>
      </c>
      <c r="BI50" s="41" t="s">
        <v>352</v>
      </c>
      <c r="BJ50" s="41" t="s">
        <v>327</v>
      </c>
      <c r="BK50" s="41" t="s">
        <v>229</v>
      </c>
      <c r="BL50" s="41" t="s">
        <v>229</v>
      </c>
      <c r="BM50" s="41"/>
      <c r="BN50" s="41" t="s">
        <v>229</v>
      </c>
      <c r="BO50" s="41"/>
      <c r="BP50" s="41"/>
      <c r="BQ50" s="41"/>
      <c r="BR50" s="41" t="s">
        <v>229</v>
      </c>
      <c r="BS50" s="41"/>
      <c r="BT50" s="41" t="s">
        <v>229</v>
      </c>
      <c r="BU50" s="41" t="s">
        <v>229</v>
      </c>
      <c r="BV50" s="41" t="s">
        <v>327</v>
      </c>
      <c r="BW50" s="41" t="s">
        <v>327</v>
      </c>
      <c r="BX50" s="41" t="s">
        <v>327</v>
      </c>
      <c r="BY50" s="41" t="s">
        <v>327</v>
      </c>
      <c r="BZ50" s="41" t="s">
        <v>327</v>
      </c>
      <c r="CA50" s="41" t="s">
        <v>327</v>
      </c>
      <c r="CB50" s="41" t="s">
        <v>327</v>
      </c>
      <c r="CC50" s="41" t="s">
        <v>327</v>
      </c>
      <c r="CD50" s="41"/>
      <c r="CE50" s="41"/>
      <c r="CF50" s="41"/>
      <c r="CG50" s="41"/>
      <c r="CH50" s="41"/>
      <c r="CI50" s="41"/>
      <c r="CJ50" s="41"/>
      <c r="CK50" s="41" t="s">
        <v>229</v>
      </c>
      <c r="CL50" s="41" t="s">
        <v>229</v>
      </c>
      <c r="CM50" s="41" t="s">
        <v>229</v>
      </c>
      <c r="CN50" s="41" t="s">
        <v>229</v>
      </c>
      <c r="CO50" s="41"/>
    </row>
    <row r="51" spans="2:93" ht="66" x14ac:dyDescent="0.25">
      <c r="B51" s="41" t="s">
        <v>287</v>
      </c>
      <c r="C51" s="41" t="s">
        <v>233</v>
      </c>
      <c r="D51" s="41" t="s">
        <v>233</v>
      </c>
      <c r="E51" s="41" t="s">
        <v>233</v>
      </c>
      <c r="F51" s="41" t="s">
        <v>233</v>
      </c>
      <c r="G51" s="41" t="s">
        <v>233</v>
      </c>
      <c r="H51" s="41" t="s">
        <v>258</v>
      </c>
      <c r="I51" s="41" t="s">
        <v>282</v>
      </c>
      <c r="J51" s="41" t="s">
        <v>282</v>
      </c>
      <c r="K51" s="41" t="s">
        <v>258</v>
      </c>
      <c r="L51" s="41" t="s">
        <v>233</v>
      </c>
      <c r="M51" s="41" t="s">
        <v>233</v>
      </c>
      <c r="N51" s="41" t="s">
        <v>254</v>
      </c>
      <c r="O51" s="41" t="s">
        <v>254</v>
      </c>
      <c r="P51" s="41" t="s">
        <v>230</v>
      </c>
      <c r="Q51" s="41" t="s">
        <v>230</v>
      </c>
      <c r="R51" s="41" t="s">
        <v>366</v>
      </c>
      <c r="S51" s="41" t="s">
        <v>275</v>
      </c>
      <c r="T51" s="41" t="s">
        <v>275</v>
      </c>
      <c r="U51" s="41" t="s">
        <v>279</v>
      </c>
      <c r="V51" s="41" t="s">
        <v>279</v>
      </c>
      <c r="W51" s="41" t="s">
        <v>233</v>
      </c>
      <c r="X51" s="41" t="s">
        <v>233</v>
      </c>
      <c r="Y51" s="41" t="s">
        <v>233</v>
      </c>
      <c r="Z51" s="41" t="s">
        <v>250</v>
      </c>
      <c r="AA51" s="41" t="s">
        <v>250</v>
      </c>
      <c r="AB51" s="41" t="s">
        <v>233</v>
      </c>
      <c r="AC51" s="41" t="s">
        <v>233</v>
      </c>
      <c r="AD51" s="41" t="s">
        <v>233</v>
      </c>
      <c r="AE51" s="41" t="s">
        <v>233</v>
      </c>
      <c r="AF51" s="41" t="s">
        <v>233</v>
      </c>
      <c r="AG51" s="41" t="s">
        <v>233</v>
      </c>
      <c r="AH51" s="41" t="s">
        <v>233</v>
      </c>
      <c r="AI51" s="41" t="s">
        <v>229</v>
      </c>
      <c r="AJ51" s="41" t="s">
        <v>229</v>
      </c>
      <c r="AK51" s="41" t="s">
        <v>229</v>
      </c>
      <c r="AL51" s="41" t="s">
        <v>233</v>
      </c>
      <c r="AM51" s="41" t="s">
        <v>327</v>
      </c>
      <c r="AN51" s="41" t="s">
        <v>327</v>
      </c>
      <c r="AO51" s="41" t="s">
        <v>327</v>
      </c>
      <c r="AP51" s="41" t="s">
        <v>327</v>
      </c>
      <c r="AQ51" s="41"/>
      <c r="AR51" s="41" t="s">
        <v>234</v>
      </c>
      <c r="AS51" s="41" t="s">
        <v>234</v>
      </c>
      <c r="AT51" s="41" t="s">
        <v>276</v>
      </c>
      <c r="AU51" s="41" t="s">
        <v>277</v>
      </c>
      <c r="AV51" s="41" t="s">
        <v>277</v>
      </c>
      <c r="AW51" s="41" t="s">
        <v>233</v>
      </c>
      <c r="AX51" s="41" t="s">
        <v>324</v>
      </c>
      <c r="AY51" s="41" t="s">
        <v>324</v>
      </c>
      <c r="AZ51" s="41"/>
      <c r="BA51" s="41"/>
      <c r="BB51" s="41" t="s">
        <v>324</v>
      </c>
      <c r="BC51" s="41" t="s">
        <v>324</v>
      </c>
      <c r="BD51" s="41" t="s">
        <v>324</v>
      </c>
      <c r="BE51" s="41" t="s">
        <v>324</v>
      </c>
      <c r="BF51" s="41" t="s">
        <v>324</v>
      </c>
      <c r="BG51" s="41" t="s">
        <v>324</v>
      </c>
      <c r="BH51" s="41" t="s">
        <v>327</v>
      </c>
      <c r="BI51" s="41" t="s">
        <v>327</v>
      </c>
      <c r="BJ51" s="41" t="s">
        <v>327</v>
      </c>
      <c r="BK51" s="41" t="s">
        <v>327</v>
      </c>
      <c r="BL51" s="41" t="s">
        <v>327</v>
      </c>
      <c r="BM51" s="41"/>
      <c r="BN51" s="41" t="s">
        <v>327</v>
      </c>
      <c r="BO51" s="41"/>
      <c r="BP51" s="41"/>
      <c r="BQ51" s="41"/>
      <c r="BR51" s="41" t="s">
        <v>327</v>
      </c>
      <c r="BS51" s="41"/>
      <c r="BT51" s="41" t="s">
        <v>327</v>
      </c>
      <c r="BU51" s="41" t="s">
        <v>327</v>
      </c>
      <c r="BV51" s="41" t="s">
        <v>337</v>
      </c>
      <c r="BW51" s="41" t="s">
        <v>365</v>
      </c>
      <c r="BX51" s="41"/>
      <c r="BY51" s="41"/>
      <c r="BZ51" s="41"/>
      <c r="CA51" s="41"/>
      <c r="CB51" s="41"/>
      <c r="CC51" s="41"/>
      <c r="CD51" s="41"/>
      <c r="CE51" s="41"/>
      <c r="CF51" s="41"/>
      <c r="CG51" s="41"/>
      <c r="CH51" s="41"/>
      <c r="CI51" s="41"/>
      <c r="CJ51" s="41"/>
      <c r="CK51" s="41" t="s">
        <v>239</v>
      </c>
      <c r="CL51" s="41" t="s">
        <v>239</v>
      </c>
      <c r="CM51" s="41" t="s">
        <v>268</v>
      </c>
      <c r="CN51" s="41" t="s">
        <v>268</v>
      </c>
      <c r="CO51" s="41"/>
    </row>
    <row r="52" spans="2:93" ht="99" x14ac:dyDescent="0.25">
      <c r="B52" s="41" t="s">
        <v>712</v>
      </c>
      <c r="C52" s="41" t="s">
        <v>402</v>
      </c>
      <c r="D52" s="41" t="s">
        <v>398</v>
      </c>
      <c r="E52" s="41" t="s">
        <v>398</v>
      </c>
      <c r="F52" s="41" t="s">
        <v>405</v>
      </c>
      <c r="G52" s="41" t="s">
        <v>405</v>
      </c>
      <c r="H52" s="41" t="s">
        <v>395</v>
      </c>
      <c r="I52" s="41" t="s">
        <v>404</v>
      </c>
      <c r="J52" s="41" t="s">
        <v>404</v>
      </c>
      <c r="K52" s="41" t="s">
        <v>403</v>
      </c>
      <c r="L52" s="41"/>
      <c r="M52" s="41"/>
      <c r="N52" s="41" t="s">
        <v>410</v>
      </c>
      <c r="O52" s="41" t="s">
        <v>410</v>
      </c>
      <c r="P52" s="41" t="s">
        <v>722</v>
      </c>
      <c r="Q52" s="41" t="s">
        <v>722</v>
      </c>
      <c r="R52" s="41" t="s">
        <v>377</v>
      </c>
      <c r="S52" s="41" t="s">
        <v>727</v>
      </c>
      <c r="T52" s="41" t="s">
        <v>727</v>
      </c>
      <c r="U52" s="41" t="s">
        <v>720</v>
      </c>
      <c r="V52" s="41" t="s">
        <v>720</v>
      </c>
      <c r="W52" s="41" t="s">
        <v>397</v>
      </c>
      <c r="X52" s="41" t="s">
        <v>397</v>
      </c>
      <c r="Y52" s="41" t="s">
        <v>719</v>
      </c>
      <c r="Z52" s="41" t="s">
        <v>406</v>
      </c>
      <c r="AA52" s="41" t="s">
        <v>406</v>
      </c>
      <c r="AB52" s="41"/>
      <c r="AC52" s="41"/>
      <c r="AD52" s="41" t="s">
        <v>400</v>
      </c>
      <c r="AE52" s="41" t="s">
        <v>721</v>
      </c>
      <c r="AF52" s="41" t="s">
        <v>721</v>
      </c>
      <c r="AG52" s="41" t="s">
        <v>396</v>
      </c>
      <c r="AH52" s="41" t="s">
        <v>396</v>
      </c>
      <c r="AI52" s="41" t="s">
        <v>729</v>
      </c>
      <c r="AJ52" s="41" t="s">
        <v>729</v>
      </c>
      <c r="AK52" s="41" t="s">
        <v>392</v>
      </c>
      <c r="AL52" s="41"/>
      <c r="AM52" s="41" t="s">
        <v>385</v>
      </c>
      <c r="AN52" s="41" t="s">
        <v>387</v>
      </c>
      <c r="AO52" s="41" t="s">
        <v>389</v>
      </c>
      <c r="AP52" s="41" t="s">
        <v>391</v>
      </c>
      <c r="AQ52" s="41"/>
      <c r="AR52" s="41" t="s">
        <v>728</v>
      </c>
      <c r="AS52" s="41" t="s">
        <v>728</v>
      </c>
      <c r="AT52" s="41" t="s">
        <v>408</v>
      </c>
      <c r="AU52" s="41" t="s">
        <v>408</v>
      </c>
      <c r="AV52" s="41" t="s">
        <v>408</v>
      </c>
      <c r="AW52" s="41" t="s">
        <v>718</v>
      </c>
      <c r="AX52" s="41"/>
      <c r="AY52" s="41"/>
      <c r="AZ52" s="41"/>
      <c r="BA52" s="41"/>
      <c r="BB52" s="41"/>
      <c r="BC52" s="41"/>
      <c r="BD52" s="41"/>
      <c r="BE52" s="41"/>
      <c r="BF52" s="41"/>
      <c r="BG52" s="41"/>
      <c r="BH52" s="41" t="s">
        <v>373</v>
      </c>
      <c r="BI52" s="41" t="s">
        <v>373</v>
      </c>
      <c r="BJ52" s="41" t="s">
        <v>723</v>
      </c>
      <c r="BK52" s="41" t="s">
        <v>379</v>
      </c>
      <c r="BL52" s="41" t="s">
        <v>379</v>
      </c>
      <c r="BM52" s="41"/>
      <c r="BN52" s="41" t="s">
        <v>379</v>
      </c>
      <c r="BO52" s="41"/>
      <c r="BP52" s="41"/>
      <c r="BQ52" s="41"/>
      <c r="BR52" s="41" t="s">
        <v>379</v>
      </c>
      <c r="BS52" s="41"/>
      <c r="BT52" s="41" t="s">
        <v>379</v>
      </c>
      <c r="BU52" s="41" t="s">
        <v>379</v>
      </c>
      <c r="BV52" s="41" t="s">
        <v>336</v>
      </c>
      <c r="BW52" s="41" t="s">
        <v>339</v>
      </c>
      <c r="BX52" s="41" t="s">
        <v>341</v>
      </c>
      <c r="BY52" s="41" t="s">
        <v>344</v>
      </c>
      <c r="BZ52" s="41"/>
      <c r="CA52" s="41"/>
      <c r="CB52" s="41"/>
      <c r="CC52" s="41" t="s">
        <v>349</v>
      </c>
      <c r="CD52" s="41"/>
      <c r="CE52" s="41"/>
      <c r="CF52" s="41"/>
      <c r="CG52" s="41"/>
      <c r="CH52" s="41"/>
      <c r="CI52" s="41"/>
      <c r="CJ52" s="41"/>
      <c r="CK52" s="41" t="s">
        <v>407</v>
      </c>
      <c r="CL52" s="41" t="s">
        <v>407</v>
      </c>
      <c r="CM52" s="41" t="s">
        <v>399</v>
      </c>
      <c r="CN52" s="41" t="s">
        <v>399</v>
      </c>
      <c r="CO52" s="41"/>
    </row>
    <row r="53" spans="2:93" ht="148.5" x14ac:dyDescent="0.25">
      <c r="B53" s="41" t="s">
        <v>295</v>
      </c>
      <c r="C53" s="41"/>
      <c r="D53" s="41"/>
      <c r="E53" s="41"/>
      <c r="F53" s="41"/>
      <c r="G53" s="41"/>
      <c r="H53" s="41"/>
      <c r="I53" s="41"/>
      <c r="J53" s="41"/>
      <c r="K53" s="41"/>
      <c r="L53" s="41"/>
      <c r="M53" s="41"/>
      <c r="N53" s="41" t="s">
        <v>312</v>
      </c>
      <c r="O53" s="41" t="s">
        <v>312</v>
      </c>
      <c r="P53" s="41" t="s">
        <v>296</v>
      </c>
      <c r="Q53" s="41" t="s">
        <v>296</v>
      </c>
      <c r="R53" s="41"/>
      <c r="S53" s="41" t="s">
        <v>298</v>
      </c>
      <c r="T53" s="41" t="s">
        <v>298</v>
      </c>
      <c r="U53" s="41" t="s">
        <v>304</v>
      </c>
      <c r="V53" s="41" t="s">
        <v>304</v>
      </c>
      <c r="W53" s="41"/>
      <c r="X53" s="41"/>
      <c r="Y53" s="41" t="s">
        <v>316</v>
      </c>
      <c r="Z53" s="41"/>
      <c r="AA53" s="41"/>
      <c r="AB53" s="41"/>
      <c r="AC53" s="41"/>
      <c r="AD53" s="41"/>
      <c r="AE53" s="41"/>
      <c r="AF53" s="41"/>
      <c r="AG53" s="41" t="s">
        <v>321</v>
      </c>
      <c r="AH53" s="41" t="s">
        <v>321</v>
      </c>
      <c r="AI53" s="41" t="s">
        <v>306</v>
      </c>
      <c r="AJ53" s="41" t="s">
        <v>306</v>
      </c>
      <c r="AK53" s="41" t="s">
        <v>323</v>
      </c>
      <c r="AL53" s="41"/>
      <c r="AM53" s="41"/>
      <c r="AN53" s="41"/>
      <c r="AO53" s="41"/>
      <c r="AP53" s="41"/>
      <c r="AQ53" s="41"/>
      <c r="AR53" s="41" t="s">
        <v>299</v>
      </c>
      <c r="AS53" s="41" t="s">
        <v>299</v>
      </c>
      <c r="AT53" s="41"/>
      <c r="AU53" s="41" t="s">
        <v>300</v>
      </c>
      <c r="AV53" s="41" t="s">
        <v>300</v>
      </c>
      <c r="AW53" s="41"/>
      <c r="AX53" s="41"/>
      <c r="AY53" s="41"/>
      <c r="AZ53" s="41"/>
      <c r="BA53" s="41"/>
      <c r="BB53" s="41"/>
      <c r="BC53" s="41"/>
      <c r="BD53" s="41"/>
      <c r="BE53" s="41"/>
      <c r="BF53" s="41"/>
      <c r="BG53" s="41"/>
      <c r="BH53" s="41"/>
      <c r="BI53" s="41"/>
      <c r="BJ53" s="41" t="s">
        <v>376</v>
      </c>
      <c r="BK53" s="41" t="s">
        <v>537</v>
      </c>
      <c r="BL53" s="41" t="s">
        <v>537</v>
      </c>
      <c r="BM53" s="41"/>
      <c r="BN53" s="41"/>
      <c r="BO53" s="41"/>
      <c r="BP53" s="41"/>
      <c r="BQ53" s="41"/>
      <c r="BR53" s="41"/>
      <c r="BS53" s="41"/>
      <c r="BT53" s="41"/>
      <c r="BU53" s="41"/>
      <c r="BV53" s="41"/>
      <c r="BW53" s="41"/>
      <c r="BX53" s="41"/>
      <c r="BY53" s="41"/>
      <c r="BZ53" s="41"/>
      <c r="CA53" s="41"/>
      <c r="CB53" s="41"/>
      <c r="CC53" s="41"/>
      <c r="CD53" s="41"/>
      <c r="CE53" s="41"/>
      <c r="CF53" s="41"/>
      <c r="CG53" s="41"/>
      <c r="CH53" s="41"/>
      <c r="CI53" s="41"/>
      <c r="CJ53" s="41"/>
      <c r="CK53" s="41" t="s">
        <v>301</v>
      </c>
      <c r="CL53" s="41" t="s">
        <v>301</v>
      </c>
      <c r="CM53" s="41"/>
      <c r="CN53" s="41"/>
      <c r="CO53" s="41"/>
    </row>
    <row r="54" spans="2:93" x14ac:dyDescent="0.3">
      <c r="B54" s="42"/>
      <c r="C54"/>
      <c r="D54"/>
      <c r="E54"/>
      <c r="F54"/>
      <c r="G54"/>
      <c r="H54"/>
      <c r="I54"/>
      <c r="J54"/>
      <c r="K54"/>
      <c r="L54"/>
      <c r="M54"/>
      <c r="N54"/>
      <c r="O54"/>
      <c r="P54"/>
      <c r="Q54"/>
      <c r="R54"/>
      <c r="S54"/>
      <c r="T54"/>
      <c r="U54"/>
      <c r="V54"/>
      <c r="W54"/>
      <c r="X54"/>
      <c r="Y54"/>
      <c r="Z54"/>
      <c r="AA54"/>
      <c r="AB54"/>
      <c r="AC54"/>
      <c r="AD54"/>
      <c r="AE54"/>
      <c r="AF54"/>
      <c r="AG54"/>
      <c r="AH54"/>
      <c r="AI54"/>
      <c r="AJ54"/>
      <c r="AK54"/>
      <c r="AL54"/>
      <c r="AM54"/>
      <c r="AN54"/>
      <c r="AO54"/>
      <c r="AP54"/>
      <c r="AQ54"/>
      <c r="AR54"/>
      <c r="AS54"/>
      <c r="AT54"/>
      <c r="AU54"/>
      <c r="AV54"/>
      <c r="AW54"/>
      <c r="AX54"/>
      <c r="AY54"/>
      <c r="AZ54"/>
      <c r="BA54"/>
      <c r="BB54"/>
      <c r="BC54"/>
      <c r="BD54"/>
      <c r="BE54"/>
      <c r="BF54"/>
      <c r="BG54"/>
      <c r="BH54"/>
      <c r="BI54"/>
      <c r="BJ54"/>
      <c r="BK54"/>
      <c r="BL54"/>
      <c r="BM54"/>
      <c r="BN54"/>
      <c r="BO54"/>
      <c r="BP54"/>
      <c r="BQ54"/>
      <c r="BR54"/>
      <c r="BS54"/>
      <c r="BT54"/>
      <c r="BU54"/>
      <c r="BV54"/>
      <c r="BW54"/>
      <c r="BX54"/>
      <c r="BY54"/>
      <c r="BZ54"/>
      <c r="CA54"/>
      <c r="CB54"/>
      <c r="CC54"/>
      <c r="CD54"/>
      <c r="CE54"/>
      <c r="CF54"/>
      <c r="CG54"/>
      <c r="CH54"/>
      <c r="CI54"/>
      <c r="CJ54"/>
      <c r="CK54"/>
      <c r="CL54"/>
      <c r="CM54"/>
      <c r="CN54"/>
      <c r="CO54"/>
    </row>
    <row r="55" spans="2:93" x14ac:dyDescent="0.3">
      <c r="C55"/>
      <c r="D55"/>
      <c r="E55"/>
      <c r="F55"/>
      <c r="G55"/>
      <c r="H55"/>
      <c r="I55"/>
      <c r="J55"/>
      <c r="K55"/>
      <c r="L55"/>
      <c r="M55"/>
      <c r="N55"/>
      <c r="O55"/>
      <c r="P55"/>
      <c r="Q55"/>
      <c r="R55"/>
      <c r="S55"/>
      <c r="T55"/>
      <c r="U55"/>
      <c r="V55"/>
      <c r="W55"/>
      <c r="X55"/>
      <c r="Y55"/>
      <c r="Z55"/>
      <c r="AA55"/>
      <c r="AB55"/>
      <c r="AC55"/>
      <c r="AD55"/>
      <c r="AE55"/>
      <c r="AF55"/>
      <c r="AG55"/>
      <c r="AH55"/>
      <c r="AI55"/>
      <c r="AJ55"/>
      <c r="AK55"/>
      <c r="AL55"/>
      <c r="AM55"/>
      <c r="AN55"/>
      <c r="AO55"/>
      <c r="AP55"/>
      <c r="AQ55"/>
      <c r="AR55"/>
      <c r="AS55"/>
      <c r="AT55"/>
      <c r="AU55"/>
      <c r="AV55"/>
      <c r="AW55"/>
      <c r="AX55"/>
      <c r="AY55"/>
      <c r="AZ55"/>
      <c r="BA55"/>
      <c r="BB55"/>
      <c r="BC55"/>
      <c r="BD55"/>
      <c r="BE55"/>
      <c r="BF55"/>
      <c r="BG55"/>
      <c r="BH55"/>
      <c r="BI55"/>
      <c r="BJ55"/>
      <c r="BK55"/>
      <c r="BL55"/>
      <c r="BM55"/>
      <c r="BN55"/>
      <c r="BO55"/>
      <c r="BP55"/>
      <c r="BQ55"/>
      <c r="BR55"/>
      <c r="BS55"/>
      <c r="BT55"/>
      <c r="BU55"/>
      <c r="BV55"/>
      <c r="BW55"/>
      <c r="BX55"/>
      <c r="BY55"/>
      <c r="BZ55"/>
      <c r="CA55"/>
      <c r="CB55"/>
      <c r="CC55"/>
      <c r="CD55"/>
      <c r="CE55"/>
      <c r="CF55"/>
      <c r="CG55"/>
      <c r="CH55"/>
      <c r="CI55"/>
      <c r="CJ55"/>
      <c r="CK55"/>
      <c r="CL55"/>
      <c r="CM55"/>
      <c r="CN55"/>
      <c r="CO55"/>
    </row>
    <row r="56" spans="2:93" x14ac:dyDescent="0.3">
      <c r="C56"/>
      <c r="D56"/>
      <c r="E56"/>
      <c r="F56"/>
      <c r="G56"/>
      <c r="H56"/>
      <c r="I56"/>
      <c r="J56"/>
      <c r="K56"/>
      <c r="L56"/>
      <c r="M56"/>
      <c r="N56"/>
      <c r="O56"/>
      <c r="P56"/>
      <c r="Q56"/>
      <c r="R56"/>
      <c r="S56"/>
      <c r="T56"/>
      <c r="U56"/>
      <c r="V56"/>
      <c r="W56"/>
      <c r="X56"/>
      <c r="Y56"/>
      <c r="Z56"/>
      <c r="AA56"/>
      <c r="AB56"/>
      <c r="AC56"/>
      <c r="AD56"/>
      <c r="AE56"/>
      <c r="AF56"/>
      <c r="AG56"/>
      <c r="AH56"/>
      <c r="AI56"/>
      <c r="AJ56"/>
      <c r="AK56"/>
      <c r="AL56"/>
      <c r="AM56"/>
      <c r="AN56"/>
      <c r="AO56"/>
      <c r="AP56"/>
      <c r="AQ56"/>
      <c r="AR56"/>
      <c r="AS56"/>
      <c r="AT56"/>
      <c r="AU56"/>
      <c r="AV56"/>
      <c r="AW56"/>
      <c r="AX56"/>
      <c r="AY56"/>
      <c r="AZ56"/>
      <c r="BA56"/>
      <c r="BB56"/>
      <c r="BC56"/>
      <c r="BD56"/>
      <c r="BE56"/>
      <c r="BF56"/>
      <c r="BG56"/>
      <c r="BH56"/>
      <c r="BI56"/>
      <c r="BJ56"/>
      <c r="BK56"/>
      <c r="BL56"/>
      <c r="BM56"/>
      <c r="BN56"/>
      <c r="BO56"/>
      <c r="BP56"/>
      <c r="BQ56"/>
      <c r="BR56"/>
      <c r="BS56"/>
      <c r="BT56"/>
      <c r="BU56"/>
      <c r="BV56"/>
      <c r="BW56"/>
      <c r="BX56"/>
      <c r="BY56"/>
      <c r="BZ56"/>
      <c r="CA56"/>
      <c r="CB56"/>
      <c r="CC56"/>
      <c r="CD56"/>
      <c r="CE56"/>
      <c r="CF56"/>
      <c r="CG56"/>
      <c r="CH56"/>
      <c r="CI56"/>
      <c r="CJ56"/>
      <c r="CK56"/>
      <c r="CL56"/>
      <c r="CM56"/>
      <c r="CN56"/>
      <c r="CO56"/>
    </row>
    <row r="57" spans="2:93" x14ac:dyDescent="0.3">
      <c r="C57"/>
      <c r="D57"/>
      <c r="E57"/>
      <c r="F57"/>
      <c r="G57"/>
      <c r="H57"/>
      <c r="I57"/>
      <c r="J57"/>
      <c r="K57"/>
      <c r="L57"/>
      <c r="M57"/>
      <c r="N57"/>
      <c r="O57"/>
      <c r="P57"/>
      <c r="Q57"/>
      <c r="R57"/>
      <c r="S57"/>
      <c r="T57"/>
      <c r="U57"/>
      <c r="V57"/>
      <c r="W57"/>
      <c r="X57"/>
      <c r="Y57"/>
      <c r="Z57"/>
      <c r="AA57"/>
      <c r="AB57"/>
      <c r="AC57"/>
      <c r="AD57"/>
      <c r="AE57"/>
      <c r="AF57"/>
      <c r="AG57"/>
      <c r="AH57"/>
      <c r="AI57"/>
      <c r="AJ57"/>
      <c r="AK57"/>
      <c r="AL57"/>
      <c r="AM57"/>
      <c r="AN57"/>
      <c r="AO57"/>
      <c r="AP57"/>
      <c r="AQ57"/>
      <c r="AR57"/>
      <c r="AS57"/>
      <c r="AT57"/>
      <c r="AU57"/>
      <c r="AV57"/>
      <c r="AW57"/>
      <c r="AX57"/>
      <c r="AY57"/>
      <c r="AZ57"/>
      <c r="BA57"/>
      <c r="BB57"/>
      <c r="BC57"/>
      <c r="BD57"/>
      <c r="BE57"/>
      <c r="BF57"/>
      <c r="BG57"/>
      <c r="BH57"/>
      <c r="BI57"/>
      <c r="BJ57"/>
      <c r="BK57"/>
      <c r="BL57"/>
      <c r="BM57"/>
      <c r="BN57"/>
      <c r="BO57"/>
      <c r="BP57"/>
      <c r="BQ57"/>
      <c r="BR57"/>
      <c r="BS57"/>
      <c r="BT57"/>
      <c r="BU57"/>
      <c r="BV57"/>
      <c r="BW57"/>
      <c r="BX57"/>
      <c r="BY57"/>
      <c r="BZ57"/>
      <c r="CA57"/>
      <c r="CB57"/>
      <c r="CC57"/>
      <c r="CD57"/>
      <c r="CE57"/>
      <c r="CF57"/>
      <c r="CG57"/>
      <c r="CH57"/>
      <c r="CI57"/>
      <c r="CJ57"/>
      <c r="CK57"/>
      <c r="CL57"/>
      <c r="CM57"/>
      <c r="CN57"/>
      <c r="CO57"/>
    </row>
    <row r="58" spans="2:93" x14ac:dyDescent="0.3">
      <c r="C58"/>
      <c r="D58"/>
      <c r="E58"/>
      <c r="F58"/>
      <c r="G58"/>
      <c r="H58"/>
      <c r="I58"/>
      <c r="J58"/>
      <c r="K58"/>
      <c r="L58"/>
      <c r="M58"/>
      <c r="N58"/>
      <c r="O58"/>
      <c r="P58"/>
      <c r="Q58"/>
      <c r="R58"/>
      <c r="S58"/>
      <c r="T58"/>
      <c r="U58"/>
      <c r="V58"/>
      <c r="W58"/>
      <c r="X58"/>
      <c r="Y58"/>
      <c r="Z58"/>
      <c r="AA58"/>
      <c r="AB58"/>
      <c r="AC58"/>
      <c r="AD58"/>
      <c r="AE58"/>
      <c r="AF58"/>
      <c r="AG58"/>
      <c r="AH58"/>
      <c r="AI58"/>
      <c r="AJ58"/>
      <c r="AK58"/>
      <c r="AL58"/>
      <c r="AM58"/>
      <c r="AN58"/>
      <c r="AO58"/>
      <c r="AP58"/>
      <c r="AQ58"/>
      <c r="AR58"/>
      <c r="AS58"/>
      <c r="AT58"/>
      <c r="AU58"/>
      <c r="AV58"/>
      <c r="AW58"/>
      <c r="AX58"/>
      <c r="AY58"/>
      <c r="AZ58"/>
      <c r="BA58"/>
      <c r="BB58"/>
      <c r="BC58"/>
      <c r="BD58"/>
      <c r="BE58"/>
      <c r="BF58"/>
      <c r="BG58"/>
      <c r="BH58"/>
      <c r="BI58"/>
      <c r="BJ58"/>
      <c r="BK58"/>
      <c r="BL58"/>
      <c r="BM58"/>
      <c r="BN58"/>
      <c r="BO58"/>
      <c r="BP58"/>
      <c r="BQ58"/>
      <c r="BR58"/>
      <c r="BS58"/>
      <c r="BT58"/>
      <c r="BU58"/>
      <c r="BV58"/>
      <c r="BW58"/>
      <c r="BX58"/>
      <c r="BY58"/>
      <c r="BZ58"/>
      <c r="CA58"/>
      <c r="CB58"/>
      <c r="CC58"/>
      <c r="CD58"/>
      <c r="CE58"/>
      <c r="CF58"/>
      <c r="CG58"/>
      <c r="CH58"/>
      <c r="CI58"/>
      <c r="CJ58"/>
      <c r="CK58"/>
      <c r="CL58"/>
      <c r="CM58"/>
      <c r="CN58"/>
      <c r="CO58"/>
    </row>
    <row r="59" spans="2:93" x14ac:dyDescent="0.3">
      <c r="C59"/>
      <c r="D59"/>
      <c r="E59"/>
      <c r="F59"/>
      <c r="G59"/>
      <c r="H59"/>
      <c r="I59"/>
      <c r="J59"/>
      <c r="K59"/>
      <c r="L59"/>
      <c r="M59"/>
      <c r="N59"/>
      <c r="O59"/>
      <c r="P59"/>
      <c r="Q59"/>
      <c r="R59"/>
      <c r="S59"/>
      <c r="T59"/>
      <c r="U59"/>
      <c r="V59"/>
      <c r="W59"/>
      <c r="X59"/>
      <c r="Y59"/>
      <c r="Z59"/>
      <c r="AA59"/>
      <c r="AB59"/>
      <c r="AC59"/>
      <c r="AD59"/>
      <c r="AE59"/>
      <c r="AF59"/>
      <c r="AG59"/>
      <c r="AH59"/>
      <c r="AI59"/>
      <c r="AJ59"/>
      <c r="AK59"/>
      <c r="AL59"/>
      <c r="AM59"/>
      <c r="AN59"/>
      <c r="AO59"/>
      <c r="AP59"/>
      <c r="AQ59"/>
      <c r="AR59"/>
      <c r="AS59"/>
      <c r="AT59"/>
      <c r="AU59"/>
      <c r="AV59"/>
      <c r="AW59"/>
      <c r="AX59"/>
      <c r="AY59"/>
      <c r="AZ59"/>
      <c r="BA59"/>
      <c r="BB59"/>
      <c r="BC59"/>
      <c r="BD59"/>
      <c r="BE59"/>
      <c r="BF59"/>
      <c r="BG59"/>
      <c r="BH59"/>
      <c r="BI59"/>
      <c r="BJ59"/>
      <c r="BK59"/>
      <c r="BL59"/>
      <c r="BM59"/>
      <c r="BN59"/>
      <c r="BO59"/>
      <c r="BP59"/>
      <c r="BQ59"/>
      <c r="BR59"/>
      <c r="BS59"/>
      <c r="BT59"/>
      <c r="BU59"/>
      <c r="BV59"/>
      <c r="BW59"/>
      <c r="BX59"/>
      <c r="BY59"/>
      <c r="BZ59"/>
      <c r="CA59"/>
      <c r="CB59"/>
      <c r="CC59"/>
      <c r="CD59"/>
      <c r="CE59"/>
      <c r="CF59"/>
      <c r="CG59"/>
      <c r="CH59"/>
      <c r="CI59"/>
      <c r="CJ59"/>
      <c r="CK59"/>
      <c r="CL59"/>
      <c r="CM59"/>
      <c r="CN59"/>
      <c r="CO59"/>
    </row>
    <row r="60" spans="2:93" x14ac:dyDescent="0.3">
      <c r="C60"/>
      <c r="D60"/>
      <c r="E60"/>
      <c r="F60"/>
      <c r="G60"/>
      <c r="H60"/>
      <c r="I60"/>
      <c r="J60"/>
      <c r="K60"/>
      <c r="L60"/>
      <c r="M60"/>
      <c r="N60"/>
      <c r="O60"/>
      <c r="P60"/>
      <c r="Q60"/>
      <c r="R60"/>
      <c r="S60"/>
      <c r="T60"/>
      <c r="U60"/>
      <c r="V60"/>
      <c r="W60"/>
      <c r="X60"/>
      <c r="Y60"/>
      <c r="Z60"/>
      <c r="AA60"/>
      <c r="AB60"/>
      <c r="AC60"/>
      <c r="AD60"/>
      <c r="AE60"/>
      <c r="AF60"/>
      <c r="AG60"/>
      <c r="AH60"/>
      <c r="AI60"/>
      <c r="AJ60"/>
      <c r="AK60"/>
      <c r="AL60"/>
      <c r="AM60"/>
      <c r="AN60"/>
      <c r="AO60"/>
      <c r="AP60"/>
      <c r="AQ60"/>
      <c r="AR60"/>
      <c r="AS60"/>
      <c r="AT60"/>
      <c r="AU60"/>
      <c r="AV60"/>
      <c r="AW60"/>
      <c r="AX60"/>
      <c r="AY60"/>
      <c r="AZ60"/>
      <c r="BA60"/>
      <c r="BB60"/>
      <c r="BC60"/>
      <c r="BD60"/>
      <c r="BE60"/>
      <c r="BF60"/>
      <c r="BG60"/>
      <c r="BH60"/>
      <c r="BI60"/>
      <c r="BJ60"/>
      <c r="BK60"/>
      <c r="BL60"/>
      <c r="BM60"/>
      <c r="BN60"/>
      <c r="BO60"/>
      <c r="BP60"/>
      <c r="BQ60"/>
      <c r="BR60"/>
      <c r="BS60"/>
      <c r="BT60"/>
      <c r="BU60"/>
      <c r="BV60"/>
      <c r="BW60"/>
      <c r="BX60"/>
      <c r="BY60"/>
      <c r="BZ60"/>
      <c r="CA60"/>
      <c r="CB60"/>
      <c r="CC60"/>
      <c r="CD60"/>
      <c r="CE60"/>
      <c r="CF60"/>
      <c r="CG60"/>
      <c r="CH60"/>
      <c r="CI60"/>
      <c r="CJ60"/>
      <c r="CK60"/>
      <c r="CL60"/>
      <c r="CM60"/>
      <c r="CN60"/>
      <c r="CO60"/>
    </row>
  </sheetData>
  <mergeCells count="1">
    <mergeCell ref="B1:E1"/>
  </mergeCells>
  <phoneticPr fontId="9" type="noConversion"/>
  <printOptions verticalCentered="1"/>
  <pageMargins left="0.39370078740157483" right="0.39370078740157483" top="0.39370078740157483" bottom="0.39370078740157483" header="0.31496062992125984" footer="0.31496062992125984"/>
  <pageSetup paperSize="8" scale="46" fitToWidth="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D40"/>
  <sheetViews>
    <sheetView workbookViewId="0">
      <selection activeCell="A4" sqref="A4:D40"/>
    </sheetView>
  </sheetViews>
  <sheetFormatPr defaultColWidth="11.42578125" defaultRowHeight="15" x14ac:dyDescent="0.25"/>
  <cols>
    <col min="1" max="1" width="62.85546875" customWidth="1"/>
    <col min="2" max="2" width="31.28515625" customWidth="1"/>
    <col min="3" max="3" width="20" customWidth="1"/>
    <col min="4" max="4" width="27.140625" customWidth="1"/>
    <col min="5" max="5" width="10.42578125" bestFit="1" customWidth="1"/>
    <col min="6" max="6" width="8.28515625" bestFit="1" customWidth="1"/>
    <col min="7" max="7" width="10.42578125" bestFit="1" customWidth="1"/>
    <col min="8" max="8" width="8.28515625" bestFit="1" customWidth="1"/>
    <col min="9" max="9" width="10.42578125" bestFit="1" customWidth="1"/>
    <col min="10" max="10" width="8.28515625" bestFit="1" customWidth="1"/>
    <col min="11" max="11" width="10.42578125" bestFit="1" customWidth="1"/>
    <col min="12" max="12" width="8.28515625" bestFit="1" customWidth="1"/>
    <col min="13" max="13" width="10.42578125" bestFit="1" customWidth="1"/>
    <col min="14" max="14" width="8.28515625" bestFit="1" customWidth="1"/>
    <col min="15" max="15" width="7" bestFit="1" customWidth="1"/>
    <col min="16" max="16" width="10.42578125" bestFit="1" customWidth="1"/>
    <col min="17" max="17" width="8.28515625" bestFit="1" customWidth="1"/>
    <col min="18" max="18" width="10.42578125" bestFit="1" customWidth="1"/>
    <col min="19" max="19" width="8.28515625" bestFit="1" customWidth="1"/>
    <col min="20" max="20" width="10.42578125" bestFit="1" customWidth="1"/>
    <col min="21" max="21" width="9.140625" bestFit="1" customWidth="1"/>
    <col min="22" max="22" width="11.28515625" bestFit="1" customWidth="1"/>
    <col min="23" max="23" width="9.140625" bestFit="1" customWidth="1"/>
    <col min="24" max="24" width="11.28515625" bestFit="1" customWidth="1"/>
    <col min="25" max="25" width="9.140625" bestFit="1" customWidth="1"/>
    <col min="26" max="26" width="7" bestFit="1" customWidth="1"/>
    <col min="27" max="27" width="11.28515625" bestFit="1" customWidth="1"/>
    <col min="28" max="28" width="9.140625" bestFit="1" customWidth="1"/>
    <col min="29" max="29" width="11.28515625" bestFit="1" customWidth="1"/>
    <col min="30" max="30" width="9.140625" bestFit="1" customWidth="1"/>
    <col min="31" max="31" width="11.28515625" bestFit="1" customWidth="1"/>
    <col min="32" max="32" width="9.140625" bestFit="1" customWidth="1"/>
    <col min="33" max="33" width="11.28515625" bestFit="1" customWidth="1"/>
    <col min="34" max="34" width="9.140625" bestFit="1" customWidth="1"/>
    <col min="35" max="35" width="11.28515625" bestFit="1" customWidth="1"/>
    <col min="36" max="36" width="9.140625" bestFit="1" customWidth="1"/>
    <col min="37" max="37" width="11.28515625" bestFit="1" customWidth="1"/>
    <col min="38" max="38" width="9.140625" bestFit="1" customWidth="1"/>
    <col min="39" max="39" width="11.28515625" bestFit="1" customWidth="1"/>
    <col min="40" max="40" width="9.140625" bestFit="1" customWidth="1"/>
    <col min="41" max="41" width="11.28515625" bestFit="1" customWidth="1"/>
    <col min="42" max="42" width="9.140625" bestFit="1" customWidth="1"/>
    <col min="43" max="43" width="11.28515625" bestFit="1" customWidth="1"/>
    <col min="44" max="44" width="9.140625" bestFit="1" customWidth="1"/>
    <col min="45" max="45" width="11.28515625" bestFit="1" customWidth="1"/>
    <col min="46" max="46" width="9.140625" bestFit="1" customWidth="1"/>
    <col min="47" max="47" width="11.28515625" bestFit="1" customWidth="1"/>
    <col min="48" max="48" width="9.140625" bestFit="1" customWidth="1"/>
    <col min="49" max="49" width="11.28515625" bestFit="1" customWidth="1"/>
    <col min="50" max="50" width="9.140625" bestFit="1" customWidth="1"/>
    <col min="51" max="51" width="7" bestFit="1" customWidth="1"/>
    <col min="52" max="52" width="11.28515625" bestFit="1" customWidth="1"/>
    <col min="53" max="53" width="9.140625" bestFit="1" customWidth="1"/>
    <col min="54" max="54" width="11.28515625" bestFit="1" customWidth="1"/>
    <col min="55" max="55" width="9.140625" bestFit="1" customWidth="1"/>
    <col min="56" max="56" width="11.28515625" bestFit="1" customWidth="1"/>
    <col min="57" max="57" width="9.140625" bestFit="1" customWidth="1"/>
    <col min="58" max="58" width="11.28515625" bestFit="1" customWidth="1"/>
    <col min="59" max="59" width="9.140625" bestFit="1" customWidth="1"/>
    <col min="60" max="60" width="11.28515625" bestFit="1" customWidth="1"/>
    <col min="61" max="61" width="9.140625" bestFit="1" customWidth="1"/>
    <col min="62" max="62" width="11.28515625" bestFit="1" customWidth="1"/>
    <col min="63" max="63" width="9.140625" bestFit="1" customWidth="1"/>
    <col min="64" max="64" width="11.28515625" bestFit="1" customWidth="1"/>
    <col min="65" max="65" width="9.140625" bestFit="1" customWidth="1"/>
    <col min="66" max="66" width="11.28515625" bestFit="1" customWidth="1"/>
    <col min="67" max="67" width="9.140625" bestFit="1" customWidth="1"/>
    <col min="68" max="68" width="11.28515625" bestFit="1" customWidth="1"/>
    <col min="69" max="69" width="9.140625" bestFit="1" customWidth="1"/>
    <col min="70" max="70" width="11.28515625" bestFit="1" customWidth="1"/>
    <col min="71" max="71" width="9.140625" bestFit="1" customWidth="1"/>
    <col min="72" max="72" width="11.28515625" bestFit="1" customWidth="1"/>
    <col min="73" max="73" width="9.140625" bestFit="1" customWidth="1"/>
    <col min="74" max="74" width="8.42578125" bestFit="1" customWidth="1"/>
    <col min="75" max="75" width="11.28515625" bestFit="1" customWidth="1"/>
    <col min="76" max="76" width="9.140625" bestFit="1" customWidth="1"/>
    <col min="77" max="77" width="11.28515625" bestFit="1" customWidth="1"/>
    <col min="78" max="78" width="9.140625" bestFit="1" customWidth="1"/>
    <col min="79" max="79" width="11.28515625" bestFit="1" customWidth="1"/>
    <col min="80" max="80" width="9.140625" bestFit="1" customWidth="1"/>
    <col min="81" max="81" width="11.28515625" bestFit="1" customWidth="1"/>
    <col min="82" max="82" width="9.140625" bestFit="1" customWidth="1"/>
    <col min="83" max="83" width="11.28515625" bestFit="1" customWidth="1"/>
    <col min="84" max="84" width="9.140625" bestFit="1" customWidth="1"/>
    <col min="85" max="85" width="11.28515625" bestFit="1" customWidth="1"/>
    <col min="86" max="86" width="9.140625" bestFit="1" customWidth="1"/>
    <col min="87" max="87" width="11.28515625" bestFit="1" customWidth="1"/>
    <col min="88" max="88" width="9.140625" bestFit="1" customWidth="1"/>
    <col min="89" max="89" width="11.28515625" bestFit="1" customWidth="1"/>
    <col min="90" max="90" width="9.140625" bestFit="1" customWidth="1"/>
    <col min="91" max="91" width="11.28515625" bestFit="1" customWidth="1"/>
    <col min="92" max="92" width="10.7109375" bestFit="1" customWidth="1"/>
    <col min="93" max="93" width="8.42578125" bestFit="1" customWidth="1"/>
    <col min="94" max="94" width="12.7109375" bestFit="1" customWidth="1"/>
    <col min="95" max="95" width="10.7109375" bestFit="1" customWidth="1"/>
    <col min="96" max="96" width="12.7109375" bestFit="1" customWidth="1"/>
    <col min="97" max="97" width="10.7109375" bestFit="1" customWidth="1"/>
    <col min="98" max="98" width="12.7109375" bestFit="1" customWidth="1"/>
    <col min="99" max="99" width="10.7109375" bestFit="1" customWidth="1"/>
    <col min="100" max="100" width="12.7109375" bestFit="1" customWidth="1"/>
    <col min="101" max="101" width="10.7109375" bestFit="1" customWidth="1"/>
    <col min="102" max="102" width="12.7109375" bestFit="1" customWidth="1"/>
    <col min="103" max="103" width="10.7109375" bestFit="1" customWidth="1"/>
    <col min="104" max="104" width="12.7109375" bestFit="1" customWidth="1"/>
    <col min="105" max="105" width="10.7109375" bestFit="1" customWidth="1"/>
    <col min="106" max="106" width="12.7109375" bestFit="1" customWidth="1"/>
    <col min="107" max="107" width="10.7109375" bestFit="1" customWidth="1"/>
    <col min="108" max="108" width="12.7109375" bestFit="1" customWidth="1"/>
    <col min="109" max="109" width="10.7109375" bestFit="1" customWidth="1"/>
    <col min="110" max="110" width="12.7109375" bestFit="1" customWidth="1"/>
    <col min="111" max="111" width="10.7109375" bestFit="1" customWidth="1"/>
    <col min="112" max="112" width="12.7109375" bestFit="1" customWidth="1"/>
    <col min="113" max="113" width="10.7109375" bestFit="1" customWidth="1"/>
    <col min="114" max="114" width="12.7109375" bestFit="1" customWidth="1"/>
    <col min="115" max="115" width="10.7109375" bestFit="1" customWidth="1"/>
    <col min="116" max="116" width="12.7109375" bestFit="1" customWidth="1"/>
    <col min="117" max="117" width="10.7109375" bestFit="1" customWidth="1"/>
    <col min="118" max="118" width="12.7109375" bestFit="1" customWidth="1"/>
    <col min="119" max="119" width="10.7109375" bestFit="1" customWidth="1"/>
    <col min="120" max="120" width="12.7109375" bestFit="1" customWidth="1"/>
    <col min="121" max="121" width="10.7109375" bestFit="1" customWidth="1"/>
    <col min="122" max="122" width="12.7109375" bestFit="1" customWidth="1"/>
    <col min="123" max="123" width="10.7109375" bestFit="1" customWidth="1"/>
    <col min="124" max="124" width="12.7109375" bestFit="1" customWidth="1"/>
    <col min="125" max="125" width="10.7109375" bestFit="1" customWidth="1"/>
    <col min="126" max="126" width="12.7109375" bestFit="1" customWidth="1"/>
    <col min="127" max="127" width="10.7109375" bestFit="1" customWidth="1"/>
    <col min="128" max="128" width="12.7109375" bestFit="1" customWidth="1"/>
    <col min="129" max="129" width="10.7109375" bestFit="1" customWidth="1"/>
    <col min="130" max="130" width="12.7109375" bestFit="1" customWidth="1"/>
    <col min="131" max="131" width="10.7109375" bestFit="1" customWidth="1"/>
    <col min="132" max="132" width="12.7109375" bestFit="1" customWidth="1"/>
    <col min="133" max="133" width="10.7109375" bestFit="1" customWidth="1"/>
    <col min="134" max="134" width="12.7109375" bestFit="1" customWidth="1"/>
    <col min="135" max="135" width="10.7109375" bestFit="1" customWidth="1"/>
    <col min="136" max="136" width="12.7109375" bestFit="1" customWidth="1"/>
    <col min="137" max="137" width="10.7109375" bestFit="1" customWidth="1"/>
    <col min="138" max="138" width="12.7109375" bestFit="1" customWidth="1"/>
    <col min="139" max="139" width="10.7109375" bestFit="1" customWidth="1"/>
    <col min="140" max="140" width="12.7109375" bestFit="1" customWidth="1"/>
    <col min="141" max="141" width="10.7109375" bestFit="1" customWidth="1"/>
    <col min="142" max="142" width="12.7109375" bestFit="1" customWidth="1"/>
    <col min="143" max="143" width="10.7109375" bestFit="1" customWidth="1"/>
    <col min="144" max="144" width="12.7109375" bestFit="1" customWidth="1"/>
    <col min="145" max="145" width="10.7109375" bestFit="1" customWidth="1"/>
    <col min="146" max="146" width="12.7109375" bestFit="1" customWidth="1"/>
    <col min="147" max="147" width="10.7109375" bestFit="1" customWidth="1"/>
    <col min="148" max="148" width="8.42578125" bestFit="1" customWidth="1"/>
    <col min="149" max="149" width="12.7109375" bestFit="1" customWidth="1"/>
    <col min="150" max="150" width="10.7109375" bestFit="1" customWidth="1"/>
    <col min="151" max="151" width="12.7109375" bestFit="1" customWidth="1"/>
    <col min="152" max="152" width="10.7109375" bestFit="1" customWidth="1"/>
    <col min="153" max="153" width="12.7109375" bestFit="1" customWidth="1"/>
    <col min="154" max="154" width="11.42578125" bestFit="1" customWidth="1"/>
    <col min="155" max="155" width="13.7109375" bestFit="1" customWidth="1"/>
    <col min="156" max="156" width="11.42578125" bestFit="1" customWidth="1"/>
    <col min="157" max="157" width="13.7109375" bestFit="1" customWidth="1"/>
    <col min="158" max="158" width="11.42578125" bestFit="1" customWidth="1"/>
    <col min="159" max="159" width="13.7109375" bestFit="1" customWidth="1"/>
    <col min="160" max="160" width="10.28515625" bestFit="1" customWidth="1"/>
  </cols>
  <sheetData>
    <row r="3" spans="1:4" x14ac:dyDescent="0.25">
      <c r="A3" s="29" t="s">
        <v>846</v>
      </c>
      <c r="B3" s="29" t="s">
        <v>888</v>
      </c>
    </row>
    <row r="4" spans="1:4" x14ac:dyDescent="0.25">
      <c r="A4" s="59" t="s">
        <v>889</v>
      </c>
      <c r="B4" s="60">
        <v>2017</v>
      </c>
      <c r="C4" s="60">
        <v>2018</v>
      </c>
      <c r="D4" s="60" t="s">
        <v>890</v>
      </c>
    </row>
    <row r="5" spans="1:4" x14ac:dyDescent="0.25">
      <c r="A5" s="61" t="s">
        <v>843</v>
      </c>
      <c r="B5" s="62">
        <v>221000</v>
      </c>
      <c r="C5" s="62">
        <v>3237000</v>
      </c>
      <c r="D5" s="62">
        <v>3458000</v>
      </c>
    </row>
    <row r="6" spans="1:4" x14ac:dyDescent="0.25">
      <c r="A6" s="63" t="s">
        <v>205</v>
      </c>
      <c r="B6" s="62">
        <v>221000</v>
      </c>
      <c r="C6" s="62">
        <v>3237000</v>
      </c>
      <c r="D6" s="62">
        <v>3458000</v>
      </c>
    </row>
    <row r="7" spans="1:4" x14ac:dyDescent="0.25">
      <c r="A7" s="61" t="s">
        <v>330</v>
      </c>
      <c r="B7" s="62">
        <v>723500</v>
      </c>
      <c r="C7" s="62">
        <v>5644500</v>
      </c>
      <c r="D7" s="62">
        <v>6368000</v>
      </c>
    </row>
    <row r="8" spans="1:4" x14ac:dyDescent="0.25">
      <c r="A8" s="75" t="s">
        <v>134</v>
      </c>
      <c r="B8" s="62">
        <v>723500</v>
      </c>
      <c r="C8" s="62">
        <v>5644500</v>
      </c>
      <c r="D8" s="62">
        <v>6368000</v>
      </c>
    </row>
    <row r="9" spans="1:4" x14ac:dyDescent="0.25">
      <c r="A9" s="61" t="s">
        <v>841</v>
      </c>
      <c r="B9" s="62"/>
      <c r="C9" s="62">
        <v>800000</v>
      </c>
      <c r="D9" s="62">
        <v>800000</v>
      </c>
    </row>
    <row r="10" spans="1:4" x14ac:dyDescent="0.25">
      <c r="A10" s="75" t="s">
        <v>69</v>
      </c>
      <c r="B10" s="62"/>
      <c r="C10" s="62">
        <v>800000</v>
      </c>
      <c r="D10" s="62">
        <v>800000</v>
      </c>
    </row>
    <row r="11" spans="1:4" x14ac:dyDescent="0.25">
      <c r="A11" s="61" t="s">
        <v>842</v>
      </c>
      <c r="B11" s="62">
        <v>9941600</v>
      </c>
      <c r="C11" s="62">
        <v>44458200</v>
      </c>
      <c r="D11" s="62">
        <v>54399800</v>
      </c>
    </row>
    <row r="12" spans="1:4" x14ac:dyDescent="0.25">
      <c r="A12" s="75" t="s">
        <v>182</v>
      </c>
      <c r="B12" s="62">
        <v>6000000</v>
      </c>
      <c r="C12" s="62">
        <v>20711000</v>
      </c>
      <c r="D12" s="62">
        <v>26711000</v>
      </c>
    </row>
    <row r="13" spans="1:4" x14ac:dyDescent="0.25">
      <c r="A13" s="75" t="s">
        <v>155</v>
      </c>
      <c r="B13" s="62"/>
      <c r="C13" s="62">
        <v>800000</v>
      </c>
      <c r="D13" s="62">
        <v>800000</v>
      </c>
    </row>
    <row r="14" spans="1:4" x14ac:dyDescent="0.25">
      <c r="A14" s="75" t="s">
        <v>350</v>
      </c>
      <c r="B14" s="62">
        <v>71600</v>
      </c>
      <c r="C14" s="62">
        <v>727200</v>
      </c>
      <c r="D14" s="62">
        <v>798800</v>
      </c>
    </row>
    <row r="15" spans="1:4" x14ac:dyDescent="0.25">
      <c r="A15" s="75" t="s">
        <v>161</v>
      </c>
      <c r="B15" s="62">
        <v>2070000</v>
      </c>
      <c r="C15" s="62">
        <v>19560000</v>
      </c>
      <c r="D15" s="62">
        <v>21630000</v>
      </c>
    </row>
    <row r="16" spans="1:4" x14ac:dyDescent="0.25">
      <c r="A16" s="75" t="s">
        <v>829</v>
      </c>
      <c r="B16" s="62">
        <v>600000</v>
      </c>
      <c r="C16" s="62"/>
      <c r="D16" s="62">
        <v>600000</v>
      </c>
    </row>
    <row r="17" spans="1:4" x14ac:dyDescent="0.25">
      <c r="A17" s="75" t="s">
        <v>831</v>
      </c>
      <c r="B17" s="62"/>
      <c r="C17" s="62">
        <v>160000</v>
      </c>
      <c r="D17" s="62">
        <v>160000</v>
      </c>
    </row>
    <row r="18" spans="1:4" x14ac:dyDescent="0.25">
      <c r="A18" s="75" t="s">
        <v>832</v>
      </c>
      <c r="B18" s="62"/>
      <c r="C18" s="62">
        <v>1000000</v>
      </c>
      <c r="D18" s="62">
        <v>1000000</v>
      </c>
    </row>
    <row r="19" spans="1:4" x14ac:dyDescent="0.25">
      <c r="A19" s="75" t="s">
        <v>830</v>
      </c>
      <c r="B19" s="62">
        <v>1200000</v>
      </c>
      <c r="C19" s="62"/>
      <c r="D19" s="62">
        <v>1200000</v>
      </c>
    </row>
    <row r="20" spans="1:4" x14ac:dyDescent="0.25">
      <c r="A20" s="75" t="s">
        <v>882</v>
      </c>
      <c r="B20" s="62"/>
      <c r="C20" s="62">
        <v>1500000</v>
      </c>
      <c r="D20" s="62">
        <v>1500000</v>
      </c>
    </row>
    <row r="21" spans="1:4" x14ac:dyDescent="0.25">
      <c r="A21" s="61" t="s">
        <v>331</v>
      </c>
      <c r="B21" s="62">
        <v>23416240</v>
      </c>
      <c r="C21" s="62">
        <v>95373780</v>
      </c>
      <c r="D21" s="62">
        <v>118790020</v>
      </c>
    </row>
    <row r="22" spans="1:4" x14ac:dyDescent="0.25">
      <c r="A22" s="75" t="s">
        <v>98</v>
      </c>
      <c r="B22" s="62"/>
      <c r="C22" s="62">
        <v>662480</v>
      </c>
      <c r="D22" s="62">
        <v>662480</v>
      </c>
    </row>
    <row r="23" spans="1:4" x14ac:dyDescent="0.25">
      <c r="A23" s="75" t="s">
        <v>102</v>
      </c>
      <c r="B23" s="62">
        <v>1420000</v>
      </c>
      <c r="C23" s="62">
        <v>1110000</v>
      </c>
      <c r="D23" s="62">
        <v>2530000</v>
      </c>
    </row>
    <row r="24" spans="1:4" x14ac:dyDescent="0.25">
      <c r="A24" s="75" t="s">
        <v>74</v>
      </c>
      <c r="B24" s="62">
        <v>579240</v>
      </c>
      <c r="C24" s="62">
        <v>5779000</v>
      </c>
      <c r="D24" s="62">
        <v>6358240</v>
      </c>
    </row>
    <row r="25" spans="1:4" x14ac:dyDescent="0.25">
      <c r="A25" s="75" t="s">
        <v>92</v>
      </c>
      <c r="B25" s="62"/>
      <c r="C25" s="62">
        <v>305000</v>
      </c>
      <c r="D25" s="62">
        <v>305000</v>
      </c>
    </row>
    <row r="26" spans="1:4" x14ac:dyDescent="0.25">
      <c r="A26" s="75" t="s">
        <v>88</v>
      </c>
      <c r="B26" s="62"/>
      <c r="C26" s="62">
        <v>1009600</v>
      </c>
      <c r="D26" s="62">
        <v>1009600</v>
      </c>
    </row>
    <row r="27" spans="1:4" x14ac:dyDescent="0.25">
      <c r="A27" s="75" t="s">
        <v>80</v>
      </c>
      <c r="B27" s="62">
        <v>173000</v>
      </c>
      <c r="C27" s="62">
        <v>207000</v>
      </c>
      <c r="D27" s="62">
        <v>380000</v>
      </c>
    </row>
    <row r="28" spans="1:4" x14ac:dyDescent="0.25">
      <c r="A28" s="75" t="s">
        <v>106</v>
      </c>
      <c r="B28" s="62">
        <v>22500</v>
      </c>
      <c r="C28" s="62">
        <v>470000</v>
      </c>
      <c r="D28" s="62">
        <v>492500</v>
      </c>
    </row>
    <row r="29" spans="1:4" x14ac:dyDescent="0.25">
      <c r="A29" s="75" t="s">
        <v>833</v>
      </c>
      <c r="B29" s="62">
        <v>1000000</v>
      </c>
      <c r="C29" s="62">
        <v>4250000</v>
      </c>
      <c r="D29" s="62">
        <v>5250000</v>
      </c>
    </row>
    <row r="30" spans="1:4" x14ac:dyDescent="0.25">
      <c r="A30" s="75" t="s">
        <v>202</v>
      </c>
      <c r="B30" s="62">
        <v>8520000</v>
      </c>
      <c r="C30" s="62">
        <v>26895000</v>
      </c>
      <c r="D30" s="62">
        <v>35415000</v>
      </c>
    </row>
    <row r="31" spans="1:4" x14ac:dyDescent="0.25">
      <c r="A31" s="75" t="s">
        <v>65</v>
      </c>
      <c r="B31" s="62">
        <v>2500000</v>
      </c>
      <c r="C31" s="62">
        <v>22460000</v>
      </c>
      <c r="D31" s="62">
        <v>24960000</v>
      </c>
    </row>
    <row r="32" spans="1:4" x14ac:dyDescent="0.25">
      <c r="A32" s="75" t="s">
        <v>63</v>
      </c>
      <c r="B32" s="62">
        <v>4500000</v>
      </c>
      <c r="C32" s="62">
        <v>21350000</v>
      </c>
      <c r="D32" s="62">
        <v>25850000</v>
      </c>
    </row>
    <row r="33" spans="1:4" x14ac:dyDescent="0.25">
      <c r="A33" s="75" t="s">
        <v>56</v>
      </c>
      <c r="B33" s="62"/>
      <c r="C33" s="62">
        <v>117000</v>
      </c>
      <c r="D33" s="62">
        <v>117000</v>
      </c>
    </row>
    <row r="34" spans="1:4" x14ac:dyDescent="0.25">
      <c r="A34" s="75" t="s">
        <v>50</v>
      </c>
      <c r="B34" s="62">
        <v>221500</v>
      </c>
      <c r="C34" s="62">
        <v>2447400</v>
      </c>
      <c r="D34" s="62">
        <v>2668900</v>
      </c>
    </row>
    <row r="35" spans="1:4" x14ac:dyDescent="0.25">
      <c r="A35" s="75" t="s">
        <v>120</v>
      </c>
      <c r="B35" s="62">
        <v>440000</v>
      </c>
      <c r="C35" s="62">
        <v>2512000</v>
      </c>
      <c r="D35" s="62">
        <v>2952000</v>
      </c>
    </row>
    <row r="36" spans="1:4" x14ac:dyDescent="0.25">
      <c r="A36" s="75" t="s">
        <v>278</v>
      </c>
      <c r="B36" s="62"/>
      <c r="C36" s="62">
        <v>450000</v>
      </c>
      <c r="D36" s="62">
        <v>450000</v>
      </c>
    </row>
    <row r="37" spans="1:4" x14ac:dyDescent="0.25">
      <c r="A37" s="75" t="s">
        <v>45</v>
      </c>
      <c r="B37" s="62">
        <v>800000</v>
      </c>
      <c r="C37" s="62">
        <v>3340000</v>
      </c>
      <c r="D37" s="62">
        <v>4140000</v>
      </c>
    </row>
    <row r="38" spans="1:4" x14ac:dyDescent="0.25">
      <c r="A38" s="75" t="s">
        <v>30</v>
      </c>
      <c r="B38" s="62">
        <v>3240000</v>
      </c>
      <c r="C38" s="62">
        <v>1960000</v>
      </c>
      <c r="D38" s="62">
        <v>5200000</v>
      </c>
    </row>
    <row r="39" spans="1:4" x14ac:dyDescent="0.25">
      <c r="A39" s="75" t="s">
        <v>717</v>
      </c>
      <c r="B39" s="62"/>
      <c r="C39" s="62">
        <v>49300</v>
      </c>
      <c r="D39" s="62">
        <v>49300</v>
      </c>
    </row>
    <row r="40" spans="1:4" x14ac:dyDescent="0.25">
      <c r="A40" s="61" t="s">
        <v>890</v>
      </c>
      <c r="B40" s="62">
        <v>34302340</v>
      </c>
      <c r="C40" s="62">
        <v>149513480</v>
      </c>
      <c r="D40" s="62">
        <v>183815820</v>
      </c>
    </row>
  </sheetData>
  <pageMargins left="0.7" right="0.7" top="0.75" bottom="0.75" header="0.3" footer="0.3"/>
  <pageSetup paperSize="9" orientation="portrait"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12"/>
  <sheetViews>
    <sheetView topLeftCell="A5" zoomScale="75" zoomScaleNormal="75" zoomScalePageLayoutView="70" workbookViewId="0">
      <selection activeCell="H15" sqref="H15"/>
    </sheetView>
  </sheetViews>
  <sheetFormatPr defaultColWidth="8.85546875" defaultRowHeight="15" x14ac:dyDescent="0.25"/>
  <cols>
    <col min="1" max="1" width="29.85546875" style="15" customWidth="1"/>
    <col min="2" max="2" width="12.140625" style="15" customWidth="1"/>
    <col min="3" max="3" width="13.42578125" style="15" customWidth="1"/>
    <col min="4" max="4" width="23.140625" style="15" customWidth="1"/>
    <col min="5" max="5" width="39.140625" style="15" customWidth="1"/>
    <col min="6" max="6" width="20" style="15" customWidth="1"/>
    <col min="7" max="7" width="12.140625" style="15" customWidth="1"/>
    <col min="8" max="8" width="13" style="15" customWidth="1"/>
    <col min="9" max="9" width="11.28515625" style="15" customWidth="1"/>
    <col min="10" max="10" width="12.28515625" style="15" customWidth="1"/>
    <col min="11" max="11" width="11.42578125" style="15" customWidth="1"/>
    <col min="12" max="12" width="9" style="15" customWidth="1"/>
    <col min="13" max="13" width="14.7109375" style="15" customWidth="1"/>
    <col min="14" max="14" width="25.42578125" style="15" customWidth="1"/>
    <col min="15" max="15" width="108.42578125" style="15" customWidth="1"/>
    <col min="16" max="16" width="27.140625" style="15" customWidth="1"/>
  </cols>
  <sheetData>
    <row r="1" spans="1:29" s="13" customFormat="1" ht="16.5" x14ac:dyDescent="0.3">
      <c r="A1" s="16"/>
      <c r="B1" s="16"/>
      <c r="C1" s="16"/>
      <c r="D1" s="16"/>
      <c r="E1" s="16"/>
      <c r="F1" s="16"/>
      <c r="G1" s="16"/>
      <c r="H1" s="16"/>
      <c r="I1" s="16"/>
      <c r="J1" s="16"/>
      <c r="K1" s="16"/>
      <c r="L1" s="16"/>
      <c r="M1" s="16"/>
      <c r="N1" s="16"/>
      <c r="O1" s="16"/>
      <c r="P1" s="16"/>
    </row>
    <row r="2" spans="1:29" s="13" customFormat="1" ht="94.5" x14ac:dyDescent="0.3">
      <c r="A2" s="48" t="s">
        <v>372</v>
      </c>
      <c r="B2" s="48" t="s">
        <v>370</v>
      </c>
      <c r="C2" s="48" t="s">
        <v>394</v>
      </c>
      <c r="D2" s="48" t="s">
        <v>221</v>
      </c>
      <c r="E2" s="48" t="s">
        <v>222</v>
      </c>
      <c r="F2" s="48" t="s">
        <v>223</v>
      </c>
      <c r="G2" s="48" t="s">
        <v>284</v>
      </c>
      <c r="H2" s="48" t="s">
        <v>285</v>
      </c>
      <c r="I2" s="48" t="s">
        <v>224</v>
      </c>
      <c r="J2" s="48" t="s">
        <v>225</v>
      </c>
      <c r="K2" s="48" t="s">
        <v>226</v>
      </c>
      <c r="L2" s="48" t="s">
        <v>286</v>
      </c>
      <c r="M2" s="48" t="s">
        <v>287</v>
      </c>
      <c r="N2" s="48"/>
      <c r="O2" s="48" t="s">
        <v>293</v>
      </c>
      <c r="P2" s="48" t="s">
        <v>295</v>
      </c>
      <c r="Q2"/>
      <c r="R2"/>
      <c r="S2"/>
      <c r="T2"/>
      <c r="U2"/>
      <c r="V2"/>
      <c r="W2"/>
      <c r="AC2"/>
    </row>
    <row r="3" spans="1:29" ht="63" x14ac:dyDescent="0.25">
      <c r="A3" s="49" t="s">
        <v>417</v>
      </c>
      <c r="B3" s="49" t="s">
        <v>417</v>
      </c>
      <c r="C3" s="49" t="s">
        <v>283</v>
      </c>
      <c r="D3" s="49" t="s">
        <v>881</v>
      </c>
      <c r="E3" s="49" t="s">
        <v>552</v>
      </c>
      <c r="F3" s="49" t="s">
        <v>553</v>
      </c>
      <c r="G3" s="49" t="s">
        <v>327</v>
      </c>
      <c r="H3" s="55">
        <v>9000</v>
      </c>
      <c r="I3" s="57">
        <v>2000</v>
      </c>
      <c r="J3" s="55">
        <v>7000</v>
      </c>
      <c r="K3" s="49" t="s">
        <v>554</v>
      </c>
      <c r="L3" s="49" t="s">
        <v>547</v>
      </c>
      <c r="M3" s="49" t="s">
        <v>327</v>
      </c>
      <c r="N3" s="49"/>
      <c r="O3" s="49" t="s">
        <v>476</v>
      </c>
      <c r="P3" s="49" t="s">
        <v>508</v>
      </c>
    </row>
    <row r="4" spans="1:29" ht="186.75" customHeight="1" x14ac:dyDescent="0.25">
      <c r="A4" s="49" t="s">
        <v>850</v>
      </c>
      <c r="B4" s="49" t="s">
        <v>417</v>
      </c>
      <c r="C4" s="49" t="s">
        <v>283</v>
      </c>
      <c r="D4" s="49" t="s">
        <v>433</v>
      </c>
      <c r="E4" s="49" t="s">
        <v>461</v>
      </c>
      <c r="F4" s="49" t="s">
        <v>556</v>
      </c>
      <c r="G4" s="49" t="s">
        <v>324</v>
      </c>
      <c r="H4" s="55">
        <v>6360</v>
      </c>
      <c r="I4" s="55">
        <v>3220</v>
      </c>
      <c r="J4" s="55">
        <v>1840</v>
      </c>
      <c r="K4" s="49" t="s">
        <v>417</v>
      </c>
      <c r="L4" s="49" t="s">
        <v>327</v>
      </c>
      <c r="M4" s="49" t="s">
        <v>557</v>
      </c>
      <c r="N4" s="49" t="s">
        <v>736</v>
      </c>
      <c r="O4" s="49" t="s">
        <v>541</v>
      </c>
      <c r="P4" s="49" t="s">
        <v>324</v>
      </c>
    </row>
    <row r="5" spans="1:29" ht="72" customHeight="1" x14ac:dyDescent="0.25">
      <c r="A5" s="49" t="s">
        <v>850</v>
      </c>
      <c r="B5" s="49" t="s">
        <v>417</v>
      </c>
      <c r="C5" s="49" t="s">
        <v>283</v>
      </c>
      <c r="D5" s="49" t="s">
        <v>434</v>
      </c>
      <c r="E5" s="49" t="s">
        <v>854</v>
      </c>
      <c r="F5" s="49" t="s">
        <v>560</v>
      </c>
      <c r="G5" s="49" t="s">
        <v>327</v>
      </c>
      <c r="H5" s="55">
        <v>10250</v>
      </c>
      <c r="I5" s="55">
        <v>3550</v>
      </c>
      <c r="J5" s="55">
        <v>3510</v>
      </c>
      <c r="K5" s="49" t="s">
        <v>417</v>
      </c>
      <c r="L5" s="49" t="s">
        <v>327</v>
      </c>
      <c r="M5" s="49" t="s">
        <v>327</v>
      </c>
      <c r="N5" s="49"/>
      <c r="O5" s="49" t="s">
        <v>542</v>
      </c>
      <c r="P5" s="49" t="s">
        <v>324</v>
      </c>
    </row>
    <row r="6" spans="1:29" ht="75" customHeight="1" x14ac:dyDescent="0.25">
      <c r="A6" s="49" t="s">
        <v>850</v>
      </c>
      <c r="B6" s="49" t="s">
        <v>417</v>
      </c>
      <c r="C6" s="49" t="s">
        <v>283</v>
      </c>
      <c r="D6" s="49" t="s">
        <v>435</v>
      </c>
      <c r="E6" s="49" t="s">
        <v>462</v>
      </c>
      <c r="F6" s="49" t="s">
        <v>562</v>
      </c>
      <c r="G6" s="49" t="s">
        <v>324</v>
      </c>
      <c r="H6" s="55">
        <v>7010</v>
      </c>
      <c r="I6" s="55">
        <v>2010</v>
      </c>
      <c r="J6" s="55">
        <v>2570</v>
      </c>
      <c r="K6" s="49" t="s">
        <v>417</v>
      </c>
      <c r="L6" s="49" t="s">
        <v>327</v>
      </c>
      <c r="M6" s="49" t="s">
        <v>324</v>
      </c>
      <c r="N6" s="49"/>
      <c r="O6" s="49" t="s">
        <v>477</v>
      </c>
      <c r="P6" s="49" t="s">
        <v>324</v>
      </c>
    </row>
    <row r="7" spans="1:29" ht="94.5" x14ac:dyDescent="0.25">
      <c r="A7" s="49" t="s">
        <v>850</v>
      </c>
      <c r="B7" s="49" t="s">
        <v>417</v>
      </c>
      <c r="C7" s="49" t="s">
        <v>283</v>
      </c>
      <c r="D7" s="49" t="s">
        <v>436</v>
      </c>
      <c r="E7" s="49" t="s">
        <v>563</v>
      </c>
      <c r="F7" s="49" t="s">
        <v>562</v>
      </c>
      <c r="G7" s="49" t="s">
        <v>324</v>
      </c>
      <c r="H7" s="55">
        <v>3500</v>
      </c>
      <c r="I7" s="55">
        <v>2000</v>
      </c>
      <c r="J7" s="55">
        <v>1000</v>
      </c>
      <c r="K7" s="49" t="s">
        <v>421</v>
      </c>
      <c r="L7" s="49" t="s">
        <v>327</v>
      </c>
      <c r="M7" s="49" t="s">
        <v>324</v>
      </c>
      <c r="N7" s="49"/>
      <c r="O7" s="49" t="s">
        <v>531</v>
      </c>
      <c r="P7" s="49" t="s">
        <v>324</v>
      </c>
    </row>
    <row r="8" spans="1:29" ht="126" x14ac:dyDescent="0.25">
      <c r="A8" s="49" t="s">
        <v>417</v>
      </c>
      <c r="B8" s="49" t="s">
        <v>417</v>
      </c>
      <c r="C8" s="49" t="s">
        <v>288</v>
      </c>
      <c r="D8" s="49" t="s">
        <v>438</v>
      </c>
      <c r="E8" s="49" t="s">
        <v>565</v>
      </c>
      <c r="F8" s="49" t="s">
        <v>566</v>
      </c>
      <c r="G8" s="49" t="s">
        <v>324</v>
      </c>
      <c r="H8" s="55">
        <v>2500</v>
      </c>
      <c r="I8" s="55">
        <v>0</v>
      </c>
      <c r="J8" s="55">
        <v>2500</v>
      </c>
      <c r="K8" s="49" t="s">
        <v>324</v>
      </c>
      <c r="L8" s="49" t="s">
        <v>324</v>
      </c>
      <c r="M8" s="49" t="s">
        <v>324</v>
      </c>
      <c r="N8" s="49"/>
      <c r="O8" s="49" t="s">
        <v>480</v>
      </c>
      <c r="P8" s="49" t="s">
        <v>324</v>
      </c>
    </row>
    <row r="9" spans="1:29" ht="63" x14ac:dyDescent="0.25">
      <c r="A9" s="49" t="s">
        <v>417</v>
      </c>
      <c r="B9" s="49" t="s">
        <v>417</v>
      </c>
      <c r="C9" s="49" t="s">
        <v>288</v>
      </c>
      <c r="D9" s="49" t="s">
        <v>881</v>
      </c>
      <c r="E9" s="49" t="s">
        <v>476</v>
      </c>
      <c r="F9" s="49" t="s">
        <v>553</v>
      </c>
      <c r="G9" s="49" t="s">
        <v>327</v>
      </c>
      <c r="H9" s="55">
        <v>3000</v>
      </c>
      <c r="I9" s="55">
        <v>0</v>
      </c>
      <c r="J9" s="55">
        <v>3000</v>
      </c>
      <c r="K9" s="49" t="s">
        <v>554</v>
      </c>
      <c r="L9" s="49" t="s">
        <v>327</v>
      </c>
      <c r="M9" s="49" t="s">
        <v>327</v>
      </c>
      <c r="N9" s="49"/>
      <c r="O9" s="49" t="s">
        <v>476</v>
      </c>
      <c r="P9" s="49" t="s">
        <v>508</v>
      </c>
    </row>
    <row r="10" spans="1:29" ht="78.75" x14ac:dyDescent="0.25">
      <c r="A10" s="49" t="s">
        <v>850</v>
      </c>
      <c r="B10" s="49" t="s">
        <v>417</v>
      </c>
      <c r="C10" s="49" t="s">
        <v>288</v>
      </c>
      <c r="D10" s="49" t="s">
        <v>439</v>
      </c>
      <c r="E10" s="49" t="s">
        <v>464</v>
      </c>
      <c r="F10" s="49" t="s">
        <v>562</v>
      </c>
      <c r="G10" s="58" t="s">
        <v>327</v>
      </c>
      <c r="H10" s="55">
        <v>8880</v>
      </c>
      <c r="I10" s="55">
        <v>2520</v>
      </c>
      <c r="J10" s="55">
        <v>3540</v>
      </c>
      <c r="K10" s="49" t="s">
        <v>417</v>
      </c>
      <c r="L10" s="49" t="s">
        <v>327</v>
      </c>
      <c r="M10" s="58" t="s">
        <v>327</v>
      </c>
      <c r="N10" s="58"/>
      <c r="O10" s="49" t="s">
        <v>481</v>
      </c>
      <c r="P10" s="49" t="s">
        <v>324</v>
      </c>
    </row>
    <row r="11" spans="1:29" ht="78.75" x14ac:dyDescent="0.25">
      <c r="A11" s="45" t="s">
        <v>819</v>
      </c>
      <c r="B11" s="45"/>
      <c r="C11" s="45"/>
      <c r="D11" s="45" t="s">
        <v>818</v>
      </c>
      <c r="E11" s="45"/>
      <c r="F11" s="45"/>
      <c r="G11" s="45" t="s">
        <v>284</v>
      </c>
      <c r="H11" s="54" t="s">
        <v>285</v>
      </c>
      <c r="I11" s="54" t="s">
        <v>224</v>
      </c>
      <c r="J11" s="54" t="s">
        <v>225</v>
      </c>
      <c r="K11" s="45"/>
      <c r="L11" s="45"/>
      <c r="M11" s="45"/>
      <c r="N11" s="45"/>
      <c r="O11" s="45"/>
      <c r="P11" s="45"/>
    </row>
    <row r="12" spans="1:29" ht="31.5" x14ac:dyDescent="0.25">
      <c r="A12" s="46" t="s">
        <v>820</v>
      </c>
      <c r="B12" s="45"/>
      <c r="C12" s="45"/>
      <c r="D12" s="46">
        <f>COUNTA(D3:D10)</f>
        <v>8</v>
      </c>
      <c r="E12" s="45"/>
      <c r="F12" s="45"/>
      <c r="G12" s="46">
        <f>COUNTIF(G3:G10,"ano")</f>
        <v>4</v>
      </c>
      <c r="H12" s="47">
        <f>SUM(H3:H10)</f>
        <v>50500</v>
      </c>
      <c r="I12" s="47">
        <f>SUM(I3:I10)</f>
        <v>15300</v>
      </c>
      <c r="J12" s="47">
        <f>SUM(J3:J10)</f>
        <v>24960</v>
      </c>
      <c r="K12" s="45"/>
      <c r="L12" s="45"/>
      <c r="M12" s="45"/>
      <c r="N12" s="45"/>
      <c r="O12" s="45"/>
      <c r="P12" s="45"/>
    </row>
  </sheetData>
  <printOptions horizontalCentered="1"/>
  <pageMargins left="0.31496062992125984" right="0.31496062992125984" top="0.39370078740157483" bottom="0.39370078740157483" header="0.31496062992125984" footer="0.31496062992125984"/>
  <pageSetup paperSize="8" scale="50" orientation="landscape" r:id="rId1"/>
  <headerFooter>
    <oddHeader>&amp;CIII. Materiál Koncept připomínky a oslavy významných výročí roku 2018 (1918, 1968, 1993)                                                         *MKCRX00ATJ5P*</oddHeader>
    <oddFooter>Stránka &amp;P z &amp;N</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AC16"/>
  <sheetViews>
    <sheetView topLeftCell="A9" zoomScale="50" zoomScaleNormal="50" zoomScalePageLayoutView="50" workbookViewId="0">
      <selection activeCell="F6" sqref="F6"/>
    </sheetView>
  </sheetViews>
  <sheetFormatPr defaultColWidth="8.85546875" defaultRowHeight="15" x14ac:dyDescent="0.25"/>
  <cols>
    <col min="1" max="1" width="29.85546875" style="15" customWidth="1"/>
    <col min="2" max="2" width="12.140625" style="15" customWidth="1"/>
    <col min="3" max="3" width="16.7109375" style="15" bestFit="1" customWidth="1"/>
    <col min="4" max="4" width="23.140625" style="15" customWidth="1"/>
    <col min="5" max="5" width="39.140625" style="15" customWidth="1"/>
    <col min="6" max="6" width="20" style="15" customWidth="1"/>
    <col min="7" max="7" width="12.140625" style="15" customWidth="1"/>
    <col min="8" max="8" width="13" style="15" customWidth="1"/>
    <col min="9" max="9" width="11.28515625" style="15" customWidth="1"/>
    <col min="10" max="10" width="12.28515625" style="15" customWidth="1"/>
    <col min="11" max="11" width="11.42578125" style="15" customWidth="1"/>
    <col min="12" max="12" width="9" style="15" customWidth="1"/>
    <col min="13" max="13" width="14.7109375" style="15" customWidth="1"/>
    <col min="14" max="14" width="25.42578125" style="15" customWidth="1"/>
    <col min="15" max="15" width="108.42578125" style="15" customWidth="1"/>
    <col min="16" max="16" width="27.140625" style="15" customWidth="1"/>
  </cols>
  <sheetData>
    <row r="2" spans="1:29" s="13" customFormat="1" ht="94.5" x14ac:dyDescent="0.3">
      <c r="A2" s="48" t="s">
        <v>372</v>
      </c>
      <c r="B2" s="48" t="s">
        <v>370</v>
      </c>
      <c r="C2" s="48" t="s">
        <v>394</v>
      </c>
      <c r="D2" s="48" t="s">
        <v>221</v>
      </c>
      <c r="E2" s="48" t="s">
        <v>222</v>
      </c>
      <c r="F2" s="48" t="s">
        <v>223</v>
      </c>
      <c r="G2" s="48" t="s">
        <v>284</v>
      </c>
      <c r="H2" s="48" t="s">
        <v>285</v>
      </c>
      <c r="I2" s="48" t="s">
        <v>224</v>
      </c>
      <c r="J2" s="48" t="s">
        <v>225</v>
      </c>
      <c r="K2" s="48" t="s">
        <v>226</v>
      </c>
      <c r="L2" s="48" t="s">
        <v>286</v>
      </c>
      <c r="M2" s="48" t="s">
        <v>287</v>
      </c>
      <c r="N2" s="48"/>
      <c r="O2" s="48" t="s">
        <v>293</v>
      </c>
      <c r="P2" s="48" t="s">
        <v>295</v>
      </c>
      <c r="Q2"/>
      <c r="R2"/>
      <c r="S2"/>
      <c r="T2"/>
      <c r="U2"/>
      <c r="V2"/>
      <c r="W2"/>
      <c r="AC2"/>
    </row>
    <row r="3" spans="1:29" ht="141.75" x14ac:dyDescent="0.25">
      <c r="A3" s="49" t="s">
        <v>419</v>
      </c>
      <c r="B3" s="49" t="s">
        <v>848</v>
      </c>
      <c r="C3" s="49" t="s">
        <v>283</v>
      </c>
      <c r="D3" s="49" t="s">
        <v>426</v>
      </c>
      <c r="E3" s="49" t="s">
        <v>457</v>
      </c>
      <c r="F3" s="49" t="s">
        <v>544</v>
      </c>
      <c r="G3" s="49" t="s">
        <v>327</v>
      </c>
      <c r="H3" s="55">
        <v>27000</v>
      </c>
      <c r="I3" s="57">
        <v>6834</v>
      </c>
      <c r="J3" s="57">
        <v>6434</v>
      </c>
      <c r="K3" s="49" t="s">
        <v>327</v>
      </c>
      <c r="L3" s="49" t="s">
        <v>327</v>
      </c>
      <c r="M3" s="49" t="s">
        <v>327</v>
      </c>
      <c r="N3" s="49" t="s">
        <v>730</v>
      </c>
      <c r="O3" s="49" t="s">
        <v>469</v>
      </c>
      <c r="P3" s="49" t="s">
        <v>504</v>
      </c>
    </row>
    <row r="4" spans="1:29" ht="126" x14ac:dyDescent="0.25">
      <c r="A4" s="49" t="s">
        <v>545</v>
      </c>
      <c r="B4" s="49" t="s">
        <v>848</v>
      </c>
      <c r="C4" s="49" t="s">
        <v>283</v>
      </c>
      <c r="D4" s="49" t="s">
        <v>427</v>
      </c>
      <c r="E4" s="49" t="s">
        <v>546</v>
      </c>
      <c r="F4" s="49" t="s">
        <v>859</v>
      </c>
      <c r="G4" s="49" t="s">
        <v>327</v>
      </c>
      <c r="H4" s="55">
        <v>1700</v>
      </c>
      <c r="I4" s="57">
        <v>50</v>
      </c>
      <c r="J4" s="57">
        <v>1650</v>
      </c>
      <c r="K4" s="49" t="s">
        <v>327</v>
      </c>
      <c r="L4" s="49" t="s">
        <v>327</v>
      </c>
      <c r="M4" s="49" t="s">
        <v>327</v>
      </c>
      <c r="N4" s="49" t="s">
        <v>731</v>
      </c>
      <c r="O4" s="49" t="s">
        <v>470</v>
      </c>
      <c r="P4" s="49" t="s">
        <v>538</v>
      </c>
    </row>
    <row r="5" spans="1:29" ht="78.75" x14ac:dyDescent="0.25">
      <c r="A5" s="49" t="s">
        <v>567</v>
      </c>
      <c r="B5" s="49" t="s">
        <v>848</v>
      </c>
      <c r="C5" s="49" t="s">
        <v>283</v>
      </c>
      <c r="D5" s="49" t="s">
        <v>427</v>
      </c>
      <c r="E5" s="49" t="s">
        <v>58</v>
      </c>
      <c r="F5" s="52" t="s">
        <v>859</v>
      </c>
      <c r="G5" s="49" t="s">
        <v>327</v>
      </c>
      <c r="H5" s="55">
        <v>600</v>
      </c>
      <c r="I5" s="57">
        <v>100</v>
      </c>
      <c r="J5" s="57">
        <v>500</v>
      </c>
      <c r="K5" s="49" t="s">
        <v>327</v>
      </c>
      <c r="L5" s="49" t="s">
        <v>547</v>
      </c>
      <c r="M5" s="49" t="s">
        <v>393</v>
      </c>
      <c r="N5" s="49" t="s">
        <v>732</v>
      </c>
      <c r="O5" s="49" t="s">
        <v>539</v>
      </c>
      <c r="P5" s="49" t="s">
        <v>528</v>
      </c>
    </row>
    <row r="6" spans="1:29" ht="110.25" x14ac:dyDescent="0.25">
      <c r="A6" s="49" t="s">
        <v>568</v>
      </c>
      <c r="B6" s="49" t="s">
        <v>848</v>
      </c>
      <c r="C6" s="49" t="s">
        <v>283</v>
      </c>
      <c r="D6" s="49" t="s">
        <v>428</v>
      </c>
      <c r="E6" s="49" t="s">
        <v>548</v>
      </c>
      <c r="F6" s="49" t="s">
        <v>492</v>
      </c>
      <c r="G6" s="49" t="s">
        <v>327</v>
      </c>
      <c r="H6" s="55">
        <v>350</v>
      </c>
      <c r="I6" s="57">
        <v>200</v>
      </c>
      <c r="J6" s="57">
        <v>150</v>
      </c>
      <c r="K6" s="49" t="s">
        <v>393</v>
      </c>
      <c r="L6" s="49" t="s">
        <v>393</v>
      </c>
      <c r="M6" s="49" t="s">
        <v>393</v>
      </c>
      <c r="N6" s="49"/>
      <c r="O6" s="49" t="s">
        <v>471</v>
      </c>
      <c r="P6" s="49" t="s">
        <v>528</v>
      </c>
    </row>
    <row r="7" spans="1:29" ht="110.25" x14ac:dyDescent="0.25">
      <c r="A7" s="49" t="s">
        <v>568</v>
      </c>
      <c r="B7" s="49" t="s">
        <v>848</v>
      </c>
      <c r="C7" s="49" t="s">
        <v>283</v>
      </c>
      <c r="D7" s="49" t="s">
        <v>429</v>
      </c>
      <c r="E7" s="49" t="s">
        <v>548</v>
      </c>
      <c r="F7" s="49" t="s">
        <v>492</v>
      </c>
      <c r="G7" s="49" t="s">
        <v>327</v>
      </c>
      <c r="H7" s="55">
        <v>350</v>
      </c>
      <c r="I7" s="57">
        <v>200</v>
      </c>
      <c r="J7" s="57">
        <v>150</v>
      </c>
      <c r="K7" s="49" t="s">
        <v>393</v>
      </c>
      <c r="L7" s="49" t="s">
        <v>393</v>
      </c>
      <c r="M7" s="49" t="s">
        <v>393</v>
      </c>
      <c r="N7" s="49"/>
      <c r="O7" s="49" t="s">
        <v>471</v>
      </c>
      <c r="P7" s="49" t="s">
        <v>528</v>
      </c>
    </row>
    <row r="8" spans="1:29" ht="267.75" x14ac:dyDescent="0.25">
      <c r="A8" s="49" t="s">
        <v>853</v>
      </c>
      <c r="B8" s="49" t="s">
        <v>848</v>
      </c>
      <c r="C8" s="49" t="s">
        <v>283</v>
      </c>
      <c r="D8" s="49" t="s">
        <v>454</v>
      </c>
      <c r="E8" s="49" t="s">
        <v>472</v>
      </c>
      <c r="F8" s="49" t="s">
        <v>549</v>
      </c>
      <c r="G8" s="49" t="s">
        <v>327</v>
      </c>
      <c r="H8" s="55">
        <v>10700</v>
      </c>
      <c r="I8" s="57">
        <v>745</v>
      </c>
      <c r="J8" s="57">
        <v>9955</v>
      </c>
      <c r="K8" s="49" t="s">
        <v>327</v>
      </c>
      <c r="L8" s="49" t="s">
        <v>327</v>
      </c>
      <c r="M8" s="49" t="s">
        <v>327</v>
      </c>
      <c r="N8" s="49" t="s">
        <v>733</v>
      </c>
      <c r="O8" s="49" t="s">
        <v>493</v>
      </c>
      <c r="P8" s="49" t="s">
        <v>324</v>
      </c>
    </row>
    <row r="9" spans="1:29" ht="173.25" x14ac:dyDescent="0.25">
      <c r="A9" s="49" t="s">
        <v>420</v>
      </c>
      <c r="B9" s="49" t="s">
        <v>848</v>
      </c>
      <c r="C9" s="49" t="s">
        <v>283</v>
      </c>
      <c r="D9" s="49" t="s">
        <v>430</v>
      </c>
      <c r="E9" s="49" t="s">
        <v>473</v>
      </c>
      <c r="F9" s="49" t="s">
        <v>495</v>
      </c>
      <c r="G9" s="49" t="s">
        <v>327</v>
      </c>
      <c r="H9" s="55">
        <v>450</v>
      </c>
      <c r="I9" s="57">
        <v>220</v>
      </c>
      <c r="J9" s="57">
        <v>230</v>
      </c>
      <c r="K9" s="49" t="s">
        <v>324</v>
      </c>
      <c r="L9" s="49" t="s">
        <v>327</v>
      </c>
      <c r="M9" s="49" t="s">
        <v>327</v>
      </c>
      <c r="N9" s="49" t="s">
        <v>521</v>
      </c>
      <c r="O9" s="49" t="s">
        <v>494</v>
      </c>
      <c r="P9" s="49" t="s">
        <v>509</v>
      </c>
    </row>
    <row r="10" spans="1:29" ht="204.75" x14ac:dyDescent="0.25">
      <c r="A10" s="49" t="s">
        <v>420</v>
      </c>
      <c r="B10" s="49" t="s">
        <v>848</v>
      </c>
      <c r="C10" s="49" t="s">
        <v>283</v>
      </c>
      <c r="D10" s="49" t="s">
        <v>431</v>
      </c>
      <c r="E10" s="49" t="s">
        <v>459</v>
      </c>
      <c r="F10" s="49" t="s">
        <v>495</v>
      </c>
      <c r="G10" s="49" t="s">
        <v>327</v>
      </c>
      <c r="H10" s="55">
        <v>1500</v>
      </c>
      <c r="I10" s="57">
        <v>680</v>
      </c>
      <c r="J10" s="57">
        <v>820</v>
      </c>
      <c r="K10" s="49" t="s">
        <v>324</v>
      </c>
      <c r="L10" s="49" t="s">
        <v>547</v>
      </c>
      <c r="M10" s="49" t="s">
        <v>327</v>
      </c>
      <c r="N10" s="49"/>
      <c r="O10" s="49" t="s">
        <v>474</v>
      </c>
      <c r="P10" s="49" t="s">
        <v>505</v>
      </c>
    </row>
    <row r="11" spans="1:29" ht="267.75" x14ac:dyDescent="0.25">
      <c r="A11" s="49" t="s">
        <v>420</v>
      </c>
      <c r="B11" s="49" t="s">
        <v>848</v>
      </c>
      <c r="C11" s="49" t="s">
        <v>283</v>
      </c>
      <c r="D11" s="49" t="s">
        <v>432</v>
      </c>
      <c r="E11" s="49" t="s">
        <v>460</v>
      </c>
      <c r="F11" s="49" t="s">
        <v>550</v>
      </c>
      <c r="G11" s="49" t="s">
        <v>327</v>
      </c>
      <c r="H11" s="55">
        <v>250</v>
      </c>
      <c r="I11" s="57">
        <v>0</v>
      </c>
      <c r="J11" s="57">
        <v>250</v>
      </c>
      <c r="K11" s="49" t="s">
        <v>327</v>
      </c>
      <c r="L11" s="49" t="s">
        <v>327</v>
      </c>
      <c r="M11" s="49" t="s">
        <v>327</v>
      </c>
      <c r="N11" s="49" t="s">
        <v>734</v>
      </c>
      <c r="O11" s="49" t="s">
        <v>475</v>
      </c>
      <c r="P11" s="49" t="s">
        <v>506</v>
      </c>
    </row>
    <row r="12" spans="1:29" ht="141.75" x14ac:dyDescent="0.25">
      <c r="A12" s="49" t="s">
        <v>530</v>
      </c>
      <c r="B12" s="49" t="s">
        <v>848</v>
      </c>
      <c r="C12" s="49" t="s">
        <v>283</v>
      </c>
      <c r="D12" s="49" t="s">
        <v>455</v>
      </c>
      <c r="E12" s="49" t="s">
        <v>551</v>
      </c>
      <c r="F12" s="49" t="s">
        <v>507</v>
      </c>
      <c r="G12" s="49" t="s">
        <v>327</v>
      </c>
      <c r="H12" s="55">
        <v>500</v>
      </c>
      <c r="I12" s="57">
        <v>500</v>
      </c>
      <c r="J12" s="57">
        <v>0</v>
      </c>
      <c r="K12" s="49" t="s">
        <v>327</v>
      </c>
      <c r="L12" s="49" t="s">
        <v>327</v>
      </c>
      <c r="M12" s="49" t="s">
        <v>327</v>
      </c>
      <c r="N12" s="49" t="s">
        <v>735</v>
      </c>
      <c r="O12" s="49" t="s">
        <v>496</v>
      </c>
      <c r="P12" s="49" t="s">
        <v>510</v>
      </c>
    </row>
    <row r="13" spans="1:29" ht="126" x14ac:dyDescent="0.25">
      <c r="A13" s="49" t="s">
        <v>564</v>
      </c>
      <c r="B13" s="49" t="s">
        <v>848</v>
      </c>
      <c r="C13" s="49" t="s">
        <v>288</v>
      </c>
      <c r="D13" s="49" t="s">
        <v>456</v>
      </c>
      <c r="E13" s="49" t="s">
        <v>463</v>
      </c>
      <c r="F13" s="49" t="s">
        <v>553</v>
      </c>
      <c r="G13" s="49" t="s">
        <v>327</v>
      </c>
      <c r="H13" s="55">
        <v>900</v>
      </c>
      <c r="I13" s="57">
        <v>20</v>
      </c>
      <c r="J13" s="57">
        <v>880</v>
      </c>
      <c r="K13" s="49" t="s">
        <v>327</v>
      </c>
      <c r="L13" s="49" t="s">
        <v>327</v>
      </c>
      <c r="M13" s="49" t="s">
        <v>327</v>
      </c>
      <c r="N13" s="49" t="s">
        <v>737</v>
      </c>
      <c r="O13" s="49" t="s">
        <v>497</v>
      </c>
      <c r="P13" s="49" t="s">
        <v>511</v>
      </c>
    </row>
    <row r="14" spans="1:29" ht="31.5" x14ac:dyDescent="0.25">
      <c r="A14" s="49" t="s">
        <v>422</v>
      </c>
      <c r="B14" s="49" t="s">
        <v>848</v>
      </c>
      <c r="C14" s="49" t="s">
        <v>288</v>
      </c>
      <c r="D14" s="49" t="s">
        <v>437</v>
      </c>
      <c r="E14" s="49" t="s">
        <v>463</v>
      </c>
      <c r="F14" s="52">
        <v>43344</v>
      </c>
      <c r="G14" s="49" t="s">
        <v>324</v>
      </c>
      <c r="H14" s="55">
        <v>250</v>
      </c>
      <c r="I14" s="57">
        <v>0</v>
      </c>
      <c r="J14" s="57">
        <v>250</v>
      </c>
      <c r="K14" s="49" t="s">
        <v>393</v>
      </c>
      <c r="L14" s="49" t="s">
        <v>393</v>
      </c>
      <c r="M14" s="49" t="s">
        <v>393</v>
      </c>
      <c r="N14" s="49"/>
      <c r="O14" s="49" t="s">
        <v>479</v>
      </c>
      <c r="P14" s="49" t="s">
        <v>229</v>
      </c>
    </row>
    <row r="15" spans="1:29" ht="80.099999999999994" customHeight="1" x14ac:dyDescent="0.25">
      <c r="A15" s="45" t="s">
        <v>819</v>
      </c>
      <c r="B15" s="45"/>
      <c r="C15" s="45"/>
      <c r="D15" s="45" t="s">
        <v>818</v>
      </c>
      <c r="E15" s="45"/>
      <c r="F15" s="45"/>
      <c r="G15" s="45" t="s">
        <v>284</v>
      </c>
      <c r="H15" s="54" t="s">
        <v>285</v>
      </c>
      <c r="I15" s="54" t="s">
        <v>224</v>
      </c>
      <c r="J15" s="54" t="s">
        <v>225</v>
      </c>
      <c r="K15" s="45"/>
      <c r="L15" s="45"/>
      <c r="M15" s="45"/>
      <c r="N15" s="45"/>
      <c r="O15" s="45"/>
      <c r="P15" s="45"/>
    </row>
    <row r="16" spans="1:29" ht="15.75" x14ac:dyDescent="0.25">
      <c r="A16" s="46" t="s">
        <v>849</v>
      </c>
      <c r="B16" s="45"/>
      <c r="C16" s="45"/>
      <c r="D16" s="46">
        <f>COUNTA(D3:D14)</f>
        <v>12</v>
      </c>
      <c r="E16" s="45"/>
      <c r="F16" s="45"/>
      <c r="G16" s="46">
        <f>COUNTIF(G3:G14,"ano")</f>
        <v>11</v>
      </c>
      <c r="H16" s="47">
        <f>SUM(H3:H14)</f>
        <v>44550</v>
      </c>
      <c r="I16" s="47">
        <f>SUM(I3:I14)</f>
        <v>9549</v>
      </c>
      <c r="J16" s="47">
        <f>SUM(J3:J14)</f>
        <v>21269</v>
      </c>
      <c r="K16" s="45"/>
      <c r="L16" s="45"/>
      <c r="M16" s="45"/>
      <c r="N16" s="45"/>
      <c r="O16" s="45"/>
      <c r="P16" s="45"/>
    </row>
  </sheetData>
  <printOptions horizontalCentered="1"/>
  <pageMargins left="0.31496062992125984" right="0.31496062992125984" top="0.39370078740157483" bottom="0.39370078740157483" header="0.31496062992125984" footer="0.31496062992125984"/>
  <pageSetup paperSize="8" scale="52" fitToHeight="2" orientation="landscape" r:id="rId1"/>
  <headerFooter>
    <oddHeader>&amp;CIII. Materiál Koncept připomínky a oslavy významných výročí roku 2018 (1918, 1968, 1993)                                                         *MKCRX00ATJ5P*</oddHeader>
    <oddFooter>Stránka &amp;P z &amp;N</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36"/>
  <sheetViews>
    <sheetView view="pageBreakPreview" zoomScale="75" zoomScaleNormal="75" zoomScaleSheetLayoutView="75" workbookViewId="0">
      <selection sqref="A1:I1"/>
    </sheetView>
  </sheetViews>
  <sheetFormatPr defaultRowHeight="15" x14ac:dyDescent="0.25"/>
  <cols>
    <col min="1" max="1" width="45.85546875" customWidth="1"/>
    <col min="2" max="2" width="11.5703125" bestFit="1" customWidth="1"/>
    <col min="3" max="3" width="12.7109375" customWidth="1"/>
    <col min="4" max="4" width="11.140625" customWidth="1"/>
    <col min="5" max="5" width="12.7109375" customWidth="1"/>
    <col min="7" max="8" width="8.7109375" customWidth="1"/>
    <col min="9" max="9" width="10.42578125" bestFit="1" customWidth="1"/>
    <col min="10" max="10" width="11.5703125" customWidth="1"/>
    <col min="11" max="11" width="11.5703125" bestFit="1" customWidth="1"/>
    <col min="13" max="14" width="10.42578125" bestFit="1" customWidth="1"/>
    <col min="15" max="15" width="8.7109375" customWidth="1"/>
    <col min="16" max="16" width="11.5703125" bestFit="1" customWidth="1"/>
    <col min="17" max="17" width="11.5703125" customWidth="1"/>
    <col min="18" max="18" width="12.7109375" customWidth="1"/>
  </cols>
  <sheetData>
    <row r="1" spans="1:18" ht="33" customHeight="1" x14ac:dyDescent="0.3">
      <c r="A1" s="105" t="s">
        <v>895</v>
      </c>
      <c r="B1" s="106"/>
      <c r="C1" s="106"/>
      <c r="D1" s="106"/>
      <c r="E1" s="106"/>
      <c r="F1" s="106"/>
      <c r="G1" s="106"/>
      <c r="H1" s="106"/>
      <c r="I1" s="106"/>
      <c r="J1" s="1"/>
      <c r="K1" s="1"/>
      <c r="L1" s="1"/>
      <c r="M1" s="1"/>
      <c r="N1" s="1"/>
      <c r="O1" s="1"/>
      <c r="P1" s="1"/>
      <c r="Q1" s="1"/>
      <c r="R1" s="1"/>
    </row>
    <row r="2" spans="1:18" ht="20.25" x14ac:dyDescent="0.3">
      <c r="A2" s="1"/>
      <c r="B2" s="1"/>
      <c r="C2" s="1"/>
      <c r="D2" s="1"/>
      <c r="E2" s="1"/>
      <c r="F2" s="1"/>
      <c r="G2" s="104">
        <v>2017</v>
      </c>
      <c r="H2" s="104"/>
      <c r="I2" s="104"/>
      <c r="J2" s="104"/>
      <c r="K2" s="104"/>
      <c r="L2" s="1"/>
      <c r="M2" s="104">
        <v>2018</v>
      </c>
      <c r="N2" s="104"/>
      <c r="O2" s="104"/>
      <c r="P2" s="104"/>
      <c r="Q2" s="104"/>
      <c r="R2" s="104"/>
    </row>
    <row r="3" spans="1:18" ht="16.5" x14ac:dyDescent="0.3">
      <c r="A3" s="76"/>
      <c r="B3" s="77">
        <v>2017</v>
      </c>
      <c r="C3" s="77">
        <v>2018</v>
      </c>
      <c r="D3" s="1"/>
      <c r="E3" s="91"/>
      <c r="F3" s="1"/>
      <c r="G3" s="94"/>
      <c r="H3" s="94"/>
      <c r="I3" s="94"/>
      <c r="J3" s="94"/>
      <c r="K3" s="91"/>
      <c r="L3" s="1"/>
      <c r="M3" s="94"/>
      <c r="N3" s="94"/>
      <c r="O3" s="94"/>
      <c r="P3" s="94"/>
      <c r="Q3" s="94"/>
      <c r="R3" s="91"/>
    </row>
    <row r="4" spans="1:18" ht="33" x14ac:dyDescent="0.3">
      <c r="A4" s="78" t="s">
        <v>36</v>
      </c>
      <c r="B4" s="79"/>
      <c r="C4" s="79"/>
      <c r="D4" s="1"/>
      <c r="E4" s="92" t="s">
        <v>891</v>
      </c>
      <c r="F4" s="1"/>
      <c r="G4" s="95" t="s">
        <v>843</v>
      </c>
      <c r="H4" s="95" t="s">
        <v>330</v>
      </c>
      <c r="I4" s="95" t="s">
        <v>842</v>
      </c>
      <c r="J4" s="95" t="s">
        <v>331</v>
      </c>
      <c r="K4" s="92" t="s">
        <v>891</v>
      </c>
      <c r="L4" s="1"/>
      <c r="M4" s="95" t="s">
        <v>843</v>
      </c>
      <c r="N4" s="95" t="s">
        <v>330</v>
      </c>
      <c r="O4" s="95" t="s">
        <v>841</v>
      </c>
      <c r="P4" s="95" t="s">
        <v>842</v>
      </c>
      <c r="Q4" s="95" t="s">
        <v>331</v>
      </c>
      <c r="R4" s="92" t="s">
        <v>891</v>
      </c>
    </row>
    <row r="5" spans="1:18" ht="16.5" x14ac:dyDescent="0.3">
      <c r="A5" s="80" t="s">
        <v>3</v>
      </c>
      <c r="B5" s="81">
        <v>1943500</v>
      </c>
      <c r="C5" s="81">
        <v>12290500</v>
      </c>
      <c r="D5" s="1"/>
      <c r="E5" s="81">
        <f>B5+C5</f>
        <v>14234000</v>
      </c>
      <c r="F5" s="1"/>
      <c r="G5" s="81">
        <v>0</v>
      </c>
      <c r="H5" s="81">
        <v>0</v>
      </c>
      <c r="I5" s="81">
        <v>540000</v>
      </c>
      <c r="J5" s="81">
        <v>1403500</v>
      </c>
      <c r="K5" s="81">
        <f>SUM(G5:J5)</f>
        <v>1943500</v>
      </c>
      <c r="L5" s="1"/>
      <c r="M5" s="81">
        <v>0</v>
      </c>
      <c r="N5" s="81">
        <v>247500</v>
      </c>
      <c r="O5" s="81">
        <v>0</v>
      </c>
      <c r="P5" s="81">
        <v>5436000</v>
      </c>
      <c r="Q5" s="81">
        <v>6607000</v>
      </c>
      <c r="R5" s="81">
        <f>SUM(M5:Q5)</f>
        <v>12290500</v>
      </c>
    </row>
    <row r="6" spans="1:18" ht="16.5" x14ac:dyDescent="0.3">
      <c r="A6" s="80" t="s">
        <v>4</v>
      </c>
      <c r="B6" s="81">
        <v>21004100</v>
      </c>
      <c r="C6" s="81">
        <v>122683800</v>
      </c>
      <c r="D6" s="1"/>
      <c r="E6" s="81">
        <f t="shared" ref="E6:E36" si="0">B6+C6</f>
        <v>143687900</v>
      </c>
      <c r="F6" s="1"/>
      <c r="G6" s="81">
        <v>21000</v>
      </c>
      <c r="H6" s="81">
        <v>688500</v>
      </c>
      <c r="I6" s="81">
        <v>3027600</v>
      </c>
      <c r="J6" s="81">
        <v>17267000</v>
      </c>
      <c r="K6" s="81">
        <f t="shared" ref="K6:K36" si="1">SUM(G6:J6)</f>
        <v>21004100</v>
      </c>
      <c r="L6" s="1"/>
      <c r="M6" s="81">
        <v>2727000</v>
      </c>
      <c r="N6" s="81">
        <v>5201100</v>
      </c>
      <c r="O6" s="81">
        <v>608000</v>
      </c>
      <c r="P6" s="81">
        <v>37911400</v>
      </c>
      <c r="Q6" s="81">
        <v>76236300</v>
      </c>
      <c r="R6" s="81">
        <f t="shared" ref="R6:R35" si="2">SUM(M6:Q6)</f>
        <v>122683800</v>
      </c>
    </row>
    <row r="7" spans="1:18" ht="16.5" x14ac:dyDescent="0.3">
      <c r="A7" s="80" t="s">
        <v>5</v>
      </c>
      <c r="B7" s="81">
        <v>0</v>
      </c>
      <c r="C7" s="81">
        <v>900</v>
      </c>
      <c r="D7" s="1"/>
      <c r="E7" s="81">
        <f t="shared" si="0"/>
        <v>900</v>
      </c>
      <c r="F7" s="1"/>
      <c r="G7" s="81">
        <v>0</v>
      </c>
      <c r="H7" s="81">
        <v>0</v>
      </c>
      <c r="I7" s="81">
        <v>0</v>
      </c>
      <c r="J7" s="81">
        <v>0</v>
      </c>
      <c r="K7" s="81">
        <f t="shared" si="1"/>
        <v>0</v>
      </c>
      <c r="L7" s="1"/>
      <c r="M7" s="81">
        <v>0</v>
      </c>
      <c r="N7" s="81">
        <v>900</v>
      </c>
      <c r="O7" s="81">
        <v>0</v>
      </c>
      <c r="P7" s="81">
        <v>0</v>
      </c>
      <c r="Q7" s="81">
        <v>0</v>
      </c>
      <c r="R7" s="81">
        <f t="shared" si="2"/>
        <v>900</v>
      </c>
    </row>
    <row r="8" spans="1:18" ht="16.5" x14ac:dyDescent="0.3">
      <c r="A8" s="80" t="s">
        <v>6</v>
      </c>
      <c r="B8" s="81">
        <v>115740</v>
      </c>
      <c r="C8" s="81">
        <v>339800</v>
      </c>
      <c r="D8" s="1"/>
      <c r="E8" s="81">
        <f t="shared" si="0"/>
        <v>455540</v>
      </c>
      <c r="F8" s="1"/>
      <c r="G8" s="81">
        <v>0</v>
      </c>
      <c r="H8" s="81">
        <v>0</v>
      </c>
      <c r="I8" s="81">
        <v>0</v>
      </c>
      <c r="J8" s="81">
        <v>115740</v>
      </c>
      <c r="K8" s="81">
        <f t="shared" si="1"/>
        <v>115740</v>
      </c>
      <c r="L8" s="1"/>
      <c r="M8" s="81">
        <v>0</v>
      </c>
      <c r="N8" s="81">
        <v>0</v>
      </c>
      <c r="O8" s="81">
        <v>0</v>
      </c>
      <c r="P8" s="81">
        <v>44800</v>
      </c>
      <c r="Q8" s="81">
        <v>295000</v>
      </c>
      <c r="R8" s="81">
        <f t="shared" si="2"/>
        <v>339800</v>
      </c>
    </row>
    <row r="9" spans="1:18" ht="16.5" x14ac:dyDescent="0.3">
      <c r="A9" s="80" t="s">
        <v>7</v>
      </c>
      <c r="B9" s="81">
        <v>360000</v>
      </c>
      <c r="C9" s="81">
        <v>1366800</v>
      </c>
      <c r="D9" s="1"/>
      <c r="E9" s="81">
        <f t="shared" si="0"/>
        <v>1726800</v>
      </c>
      <c r="F9" s="1"/>
      <c r="G9" s="81">
        <v>0</v>
      </c>
      <c r="H9" s="81">
        <v>0</v>
      </c>
      <c r="I9" s="81">
        <v>360000</v>
      </c>
      <c r="J9" s="81">
        <v>0</v>
      </c>
      <c r="K9" s="81">
        <f t="shared" si="1"/>
        <v>360000</v>
      </c>
      <c r="L9" s="1"/>
      <c r="M9" s="81">
        <v>0</v>
      </c>
      <c r="N9" s="81">
        <v>0</v>
      </c>
      <c r="O9" s="81">
        <v>0</v>
      </c>
      <c r="P9" s="81">
        <v>1125000</v>
      </c>
      <c r="Q9" s="81">
        <v>241800</v>
      </c>
      <c r="R9" s="81">
        <f t="shared" si="2"/>
        <v>1366800</v>
      </c>
    </row>
    <row r="10" spans="1:18" ht="16.5" x14ac:dyDescent="0.3">
      <c r="A10" s="82" t="s">
        <v>8</v>
      </c>
      <c r="B10" s="81">
        <v>360000</v>
      </c>
      <c r="C10" s="81">
        <v>1362000</v>
      </c>
      <c r="D10" s="1"/>
      <c r="E10" s="81">
        <f t="shared" si="0"/>
        <v>1722000</v>
      </c>
      <c r="F10" s="1"/>
      <c r="G10" s="81">
        <v>0</v>
      </c>
      <c r="H10" s="81">
        <v>0</v>
      </c>
      <c r="I10" s="81">
        <v>360000</v>
      </c>
      <c r="J10" s="81">
        <v>0</v>
      </c>
      <c r="K10" s="81">
        <f t="shared" si="1"/>
        <v>360000</v>
      </c>
      <c r="L10" s="1"/>
      <c r="M10" s="81">
        <v>0</v>
      </c>
      <c r="N10" s="81">
        <v>0</v>
      </c>
      <c r="O10" s="81">
        <v>0</v>
      </c>
      <c r="P10" s="81">
        <v>1125000</v>
      </c>
      <c r="Q10" s="81">
        <v>237000</v>
      </c>
      <c r="R10" s="81">
        <f t="shared" si="2"/>
        <v>1362000</v>
      </c>
    </row>
    <row r="11" spans="1:18" ht="16.5" x14ac:dyDescent="0.3">
      <c r="A11" s="80" t="s">
        <v>9</v>
      </c>
      <c r="B11" s="81">
        <v>0</v>
      </c>
      <c r="C11" s="81">
        <v>0</v>
      </c>
      <c r="D11" s="1"/>
      <c r="E11" s="81">
        <f t="shared" si="0"/>
        <v>0</v>
      </c>
      <c r="F11" s="1"/>
      <c r="G11" s="81">
        <v>0</v>
      </c>
      <c r="H11" s="81">
        <v>0</v>
      </c>
      <c r="I11" s="81">
        <v>0</v>
      </c>
      <c r="J11" s="81">
        <v>0</v>
      </c>
      <c r="K11" s="81">
        <f t="shared" si="1"/>
        <v>0</v>
      </c>
      <c r="L11" s="1"/>
      <c r="M11" s="81">
        <v>0</v>
      </c>
      <c r="N11" s="81">
        <v>0</v>
      </c>
      <c r="O11" s="81">
        <v>0</v>
      </c>
      <c r="P11" s="81">
        <v>0</v>
      </c>
      <c r="Q11" s="81">
        <v>0</v>
      </c>
      <c r="R11" s="81">
        <f t="shared" si="2"/>
        <v>0</v>
      </c>
    </row>
    <row r="12" spans="1:18" ht="16.5" x14ac:dyDescent="0.3">
      <c r="A12" s="80" t="s">
        <v>10</v>
      </c>
      <c r="B12" s="81">
        <v>0</v>
      </c>
      <c r="C12" s="81">
        <v>0</v>
      </c>
      <c r="D12" s="1"/>
      <c r="E12" s="81">
        <f t="shared" si="0"/>
        <v>0</v>
      </c>
      <c r="F12" s="1"/>
      <c r="G12" s="81">
        <v>0</v>
      </c>
      <c r="H12" s="81">
        <v>0</v>
      </c>
      <c r="I12" s="81">
        <v>0</v>
      </c>
      <c r="J12" s="81">
        <v>0</v>
      </c>
      <c r="K12" s="81">
        <f t="shared" si="1"/>
        <v>0</v>
      </c>
      <c r="L12" s="1"/>
      <c r="M12" s="81">
        <v>0</v>
      </c>
      <c r="N12" s="81">
        <v>0</v>
      </c>
      <c r="O12" s="81">
        <v>0</v>
      </c>
      <c r="P12" s="81">
        <v>0</v>
      </c>
      <c r="Q12" s="81">
        <v>0</v>
      </c>
      <c r="R12" s="81">
        <f t="shared" si="2"/>
        <v>0</v>
      </c>
    </row>
    <row r="13" spans="1:18" ht="16.5" x14ac:dyDescent="0.3">
      <c r="A13" s="78" t="s">
        <v>11</v>
      </c>
      <c r="B13" s="83">
        <v>23423340</v>
      </c>
      <c r="C13" s="83">
        <v>136681800</v>
      </c>
      <c r="D13" s="1"/>
      <c r="E13" s="83">
        <f t="shared" si="0"/>
        <v>160105140</v>
      </c>
      <c r="F13" s="1"/>
      <c r="G13" s="83">
        <v>21000</v>
      </c>
      <c r="H13" s="83">
        <v>688500</v>
      </c>
      <c r="I13" s="83">
        <v>3927600</v>
      </c>
      <c r="J13" s="83">
        <v>18786240</v>
      </c>
      <c r="K13" s="83">
        <f t="shared" si="1"/>
        <v>23423340</v>
      </c>
      <c r="L13" s="1"/>
      <c r="M13" s="83">
        <v>2727000</v>
      </c>
      <c r="N13" s="83">
        <v>5449500</v>
      </c>
      <c r="O13" s="83">
        <v>608000</v>
      </c>
      <c r="P13" s="83">
        <v>44517200</v>
      </c>
      <c r="Q13" s="83">
        <v>83380100</v>
      </c>
      <c r="R13" s="83">
        <f t="shared" si="2"/>
        <v>136681800</v>
      </c>
    </row>
    <row r="14" spans="1:18" ht="16.5" x14ac:dyDescent="0.3">
      <c r="A14" s="78" t="s">
        <v>37</v>
      </c>
      <c r="B14" s="79"/>
      <c r="C14" s="79">
        <v>0</v>
      </c>
      <c r="D14" s="1"/>
      <c r="E14" s="79"/>
      <c r="F14" s="1"/>
      <c r="G14" s="80"/>
      <c r="H14" s="80"/>
      <c r="I14" s="80"/>
      <c r="J14" s="80"/>
      <c r="K14" s="80"/>
      <c r="L14" s="1"/>
      <c r="M14" s="80"/>
      <c r="N14" s="80"/>
      <c r="O14" s="80"/>
      <c r="P14" s="80"/>
      <c r="Q14" s="80"/>
      <c r="R14" s="79">
        <f t="shared" si="2"/>
        <v>0</v>
      </c>
    </row>
    <row r="15" spans="1:18" ht="16.5" x14ac:dyDescent="0.3">
      <c r="A15" s="80" t="s">
        <v>12</v>
      </c>
      <c r="B15" s="81">
        <v>2430000</v>
      </c>
      <c r="C15" s="81">
        <v>3485000</v>
      </c>
      <c r="D15" s="1"/>
      <c r="E15" s="81">
        <f t="shared" si="0"/>
        <v>5915000</v>
      </c>
      <c r="F15" s="1"/>
      <c r="G15" s="81">
        <v>0</v>
      </c>
      <c r="H15" s="81">
        <v>0</v>
      </c>
      <c r="I15" s="81">
        <v>0</v>
      </c>
      <c r="J15" s="81">
        <v>2430000</v>
      </c>
      <c r="K15" s="81">
        <f t="shared" si="1"/>
        <v>2430000</v>
      </c>
      <c r="L15" s="1"/>
      <c r="M15" s="81">
        <v>0</v>
      </c>
      <c r="N15" s="81">
        <v>0</v>
      </c>
      <c r="O15" s="81">
        <v>75000</v>
      </c>
      <c r="P15" s="81">
        <v>0</v>
      </c>
      <c r="Q15" s="81">
        <v>3410000</v>
      </c>
      <c r="R15" s="81">
        <f t="shared" si="2"/>
        <v>3485000</v>
      </c>
    </row>
    <row r="16" spans="1:18" ht="16.5" x14ac:dyDescent="0.3">
      <c r="A16" s="80" t="s">
        <v>13</v>
      </c>
      <c r="B16" s="81">
        <v>1224000</v>
      </c>
      <c r="C16" s="81">
        <v>4157080</v>
      </c>
      <c r="D16" s="1"/>
      <c r="E16" s="81">
        <f t="shared" si="0"/>
        <v>5381080</v>
      </c>
      <c r="F16" s="1"/>
      <c r="G16" s="81">
        <v>160000</v>
      </c>
      <c r="H16" s="81">
        <v>35000</v>
      </c>
      <c r="I16" s="81">
        <v>14000</v>
      </c>
      <c r="J16" s="81">
        <v>1015000</v>
      </c>
      <c r="K16" s="81">
        <f t="shared" si="1"/>
        <v>1224000</v>
      </c>
      <c r="L16" s="1"/>
      <c r="M16" s="81">
        <v>400000</v>
      </c>
      <c r="N16" s="81">
        <v>195000</v>
      </c>
      <c r="O16" s="81">
        <v>90000</v>
      </c>
      <c r="P16" s="81">
        <v>36000</v>
      </c>
      <c r="Q16" s="81">
        <v>3436080</v>
      </c>
      <c r="R16" s="81">
        <f t="shared" si="2"/>
        <v>4157080</v>
      </c>
    </row>
    <row r="17" spans="1:18" ht="16.5" x14ac:dyDescent="0.3">
      <c r="A17" s="80" t="s">
        <v>14</v>
      </c>
      <c r="B17" s="81">
        <v>840000</v>
      </c>
      <c r="C17" s="81">
        <v>1320600</v>
      </c>
      <c r="D17" s="1"/>
      <c r="E17" s="81">
        <f t="shared" si="0"/>
        <v>2160600</v>
      </c>
      <c r="F17" s="1"/>
      <c r="G17" s="81">
        <v>40000</v>
      </c>
      <c r="H17" s="81">
        <v>0</v>
      </c>
      <c r="I17" s="81">
        <v>0</v>
      </c>
      <c r="J17" s="81">
        <v>800000</v>
      </c>
      <c r="K17" s="81">
        <f t="shared" si="1"/>
        <v>840000</v>
      </c>
      <c r="L17" s="1"/>
      <c r="M17" s="81">
        <v>110000</v>
      </c>
      <c r="N17" s="81">
        <v>0</v>
      </c>
      <c r="O17" s="81">
        <v>27000</v>
      </c>
      <c r="P17" s="81">
        <v>0</v>
      </c>
      <c r="Q17" s="81">
        <v>1183600</v>
      </c>
      <c r="R17" s="81">
        <f t="shared" si="2"/>
        <v>1320600</v>
      </c>
    </row>
    <row r="18" spans="1:18" ht="33" x14ac:dyDescent="0.3">
      <c r="A18" s="84" t="s">
        <v>15</v>
      </c>
      <c r="B18" s="85">
        <v>6</v>
      </c>
      <c r="C18" s="85">
        <v>10.14</v>
      </c>
      <c r="D18" s="1"/>
      <c r="E18" s="85">
        <f t="shared" si="0"/>
        <v>16.14</v>
      </c>
      <c r="F18" s="1"/>
      <c r="G18" s="85">
        <v>0</v>
      </c>
      <c r="H18" s="85">
        <v>0</v>
      </c>
      <c r="I18" s="85">
        <v>0</v>
      </c>
      <c r="J18" s="85">
        <v>6</v>
      </c>
      <c r="K18" s="85">
        <f t="shared" si="1"/>
        <v>6</v>
      </c>
      <c r="L18" s="1"/>
      <c r="M18" s="85">
        <v>0</v>
      </c>
      <c r="N18" s="85">
        <v>0</v>
      </c>
      <c r="O18" s="85">
        <v>0</v>
      </c>
      <c r="P18" s="85">
        <v>0</v>
      </c>
      <c r="Q18" s="85">
        <v>10.14</v>
      </c>
      <c r="R18" s="85">
        <f t="shared" si="2"/>
        <v>10.14</v>
      </c>
    </row>
    <row r="19" spans="1:18" ht="16.5" x14ac:dyDescent="0.3">
      <c r="A19" s="78" t="s">
        <v>16</v>
      </c>
      <c r="B19" s="83">
        <v>4494000</v>
      </c>
      <c r="C19" s="83">
        <v>8962680</v>
      </c>
      <c r="D19" s="1"/>
      <c r="E19" s="83">
        <f t="shared" si="0"/>
        <v>13456680</v>
      </c>
      <c r="F19" s="1"/>
      <c r="G19" s="83">
        <v>200000</v>
      </c>
      <c r="H19" s="83">
        <v>35000</v>
      </c>
      <c r="I19" s="83">
        <v>14000</v>
      </c>
      <c r="J19" s="83">
        <v>4245000</v>
      </c>
      <c r="K19" s="83">
        <f t="shared" si="1"/>
        <v>4494000</v>
      </c>
      <c r="L19" s="1"/>
      <c r="M19" s="83">
        <v>510000</v>
      </c>
      <c r="N19" s="83">
        <v>195000</v>
      </c>
      <c r="O19" s="83">
        <v>192000</v>
      </c>
      <c r="P19" s="83">
        <v>36000</v>
      </c>
      <c r="Q19" s="83">
        <v>8029680</v>
      </c>
      <c r="R19" s="83">
        <f t="shared" si="2"/>
        <v>8962680</v>
      </c>
    </row>
    <row r="20" spans="1:18" ht="16.5" x14ac:dyDescent="0.3">
      <c r="A20" s="86" t="s">
        <v>40</v>
      </c>
      <c r="B20" s="87">
        <v>27917340</v>
      </c>
      <c r="C20" s="87">
        <v>145644480</v>
      </c>
      <c r="D20" s="1"/>
      <c r="E20" s="87">
        <f t="shared" si="0"/>
        <v>173561820</v>
      </c>
      <c r="F20" s="1"/>
      <c r="G20" s="87">
        <v>221000</v>
      </c>
      <c r="H20" s="87">
        <v>723500</v>
      </c>
      <c r="I20" s="87">
        <v>3941600</v>
      </c>
      <c r="J20" s="87">
        <v>23031240</v>
      </c>
      <c r="K20" s="87">
        <f t="shared" si="1"/>
        <v>27917340</v>
      </c>
      <c r="L20" s="1"/>
      <c r="M20" s="87">
        <v>3237000</v>
      </c>
      <c r="N20" s="87">
        <v>5644500</v>
      </c>
      <c r="O20" s="87">
        <v>800000</v>
      </c>
      <c r="P20" s="87">
        <v>44553200</v>
      </c>
      <c r="Q20" s="87">
        <v>91409780</v>
      </c>
      <c r="R20" s="87">
        <f>SUM(M20:Q20)</f>
        <v>145644480</v>
      </c>
    </row>
    <row r="21" spans="1:18" ht="16.5" x14ac:dyDescent="0.3">
      <c r="A21" s="78" t="s">
        <v>38</v>
      </c>
      <c r="B21" s="79"/>
      <c r="C21" s="79"/>
      <c r="D21" s="1"/>
      <c r="E21" s="79"/>
      <c r="F21" s="1"/>
      <c r="G21" s="80"/>
      <c r="H21" s="80"/>
      <c r="I21" s="80"/>
      <c r="J21" s="80"/>
      <c r="K21" s="80"/>
      <c r="L21" s="1"/>
      <c r="M21" s="80"/>
      <c r="N21" s="80"/>
      <c r="O21" s="80"/>
      <c r="P21" s="80"/>
      <c r="Q21" s="80"/>
      <c r="R21" s="80"/>
    </row>
    <row r="22" spans="1:18" ht="16.5" x14ac:dyDescent="0.3">
      <c r="A22" s="80" t="s">
        <v>17</v>
      </c>
      <c r="B22" s="81">
        <v>20000</v>
      </c>
      <c r="C22" s="81">
        <v>6940000</v>
      </c>
      <c r="D22" s="1"/>
      <c r="E22" s="81">
        <f t="shared" si="0"/>
        <v>6960000</v>
      </c>
      <c r="F22" s="1"/>
      <c r="G22" s="81">
        <v>0</v>
      </c>
      <c r="H22" s="81">
        <v>0</v>
      </c>
      <c r="I22" s="81">
        <v>0</v>
      </c>
      <c r="J22" s="81">
        <v>20000</v>
      </c>
      <c r="K22" s="81">
        <f t="shared" si="1"/>
        <v>20000</v>
      </c>
      <c r="L22" s="1"/>
      <c r="M22" s="81">
        <v>0</v>
      </c>
      <c r="N22" s="81">
        <v>0</v>
      </c>
      <c r="O22" s="81">
        <v>0</v>
      </c>
      <c r="P22" s="81">
        <v>2630000</v>
      </c>
      <c r="Q22" s="81">
        <v>4310000</v>
      </c>
      <c r="R22" s="81">
        <f t="shared" si="2"/>
        <v>6940000</v>
      </c>
    </row>
    <row r="23" spans="1:18" ht="16.5" x14ac:dyDescent="0.3">
      <c r="A23" s="80" t="s">
        <v>18</v>
      </c>
      <c r="B23" s="81">
        <v>0</v>
      </c>
      <c r="C23" s="81">
        <v>570000</v>
      </c>
      <c r="D23" s="1"/>
      <c r="E23" s="81">
        <f t="shared" si="0"/>
        <v>570000</v>
      </c>
      <c r="F23" s="1"/>
      <c r="G23" s="81">
        <v>0</v>
      </c>
      <c r="H23" s="81">
        <v>0</v>
      </c>
      <c r="I23" s="81">
        <v>0</v>
      </c>
      <c r="J23" s="81">
        <v>0</v>
      </c>
      <c r="K23" s="81">
        <f t="shared" si="1"/>
        <v>0</v>
      </c>
      <c r="L23" s="1"/>
      <c r="M23" s="81">
        <v>0</v>
      </c>
      <c r="N23" s="81">
        <v>0</v>
      </c>
      <c r="O23" s="81">
        <v>0</v>
      </c>
      <c r="P23" s="81">
        <v>400000</v>
      </c>
      <c r="Q23" s="81">
        <v>170000</v>
      </c>
      <c r="R23" s="81">
        <f t="shared" si="2"/>
        <v>570000</v>
      </c>
    </row>
    <row r="24" spans="1:18" ht="16.5" x14ac:dyDescent="0.3">
      <c r="A24" s="82" t="s">
        <v>19</v>
      </c>
      <c r="B24" s="81">
        <v>0</v>
      </c>
      <c r="C24" s="81">
        <v>100000</v>
      </c>
      <c r="D24" s="1"/>
      <c r="E24" s="81">
        <f t="shared" si="0"/>
        <v>100000</v>
      </c>
      <c r="F24" s="1"/>
      <c r="G24" s="81">
        <v>0</v>
      </c>
      <c r="H24" s="81">
        <v>0</v>
      </c>
      <c r="I24" s="81">
        <v>0</v>
      </c>
      <c r="J24" s="81">
        <v>0</v>
      </c>
      <c r="K24" s="81">
        <f t="shared" si="1"/>
        <v>0</v>
      </c>
      <c r="L24" s="1"/>
      <c r="M24" s="81">
        <v>0</v>
      </c>
      <c r="N24" s="81">
        <v>0</v>
      </c>
      <c r="O24" s="81">
        <v>0</v>
      </c>
      <c r="P24" s="81">
        <v>0</v>
      </c>
      <c r="Q24" s="81">
        <v>100000</v>
      </c>
      <c r="R24" s="81">
        <f t="shared" si="2"/>
        <v>100000</v>
      </c>
    </row>
    <row r="25" spans="1:18" ht="16.5" x14ac:dyDescent="0.3">
      <c r="A25" s="80" t="s">
        <v>20</v>
      </c>
      <c r="B25" s="81">
        <v>0</v>
      </c>
      <c r="C25" s="81">
        <v>5000</v>
      </c>
      <c r="D25" s="1"/>
      <c r="E25" s="81">
        <f t="shared" si="0"/>
        <v>5000</v>
      </c>
      <c r="F25" s="1"/>
      <c r="G25" s="81">
        <v>0</v>
      </c>
      <c r="H25" s="81">
        <v>0</v>
      </c>
      <c r="I25" s="81">
        <v>0</v>
      </c>
      <c r="J25" s="81">
        <v>0</v>
      </c>
      <c r="K25" s="81">
        <f t="shared" si="1"/>
        <v>0</v>
      </c>
      <c r="L25" s="1"/>
      <c r="M25" s="81">
        <v>0</v>
      </c>
      <c r="N25" s="81">
        <v>0</v>
      </c>
      <c r="O25" s="81">
        <v>0</v>
      </c>
      <c r="P25" s="81">
        <v>0</v>
      </c>
      <c r="Q25" s="81">
        <v>5000</v>
      </c>
      <c r="R25" s="81">
        <f t="shared" si="2"/>
        <v>5000</v>
      </c>
    </row>
    <row r="26" spans="1:18" ht="16.5" x14ac:dyDescent="0.3">
      <c r="A26" s="80" t="s">
        <v>21</v>
      </c>
      <c r="B26" s="81">
        <v>0</v>
      </c>
      <c r="C26" s="81">
        <v>0</v>
      </c>
      <c r="D26" s="1"/>
      <c r="E26" s="81">
        <f t="shared" si="0"/>
        <v>0</v>
      </c>
      <c r="F26" s="1"/>
      <c r="G26" s="81">
        <v>0</v>
      </c>
      <c r="H26" s="81">
        <v>0</v>
      </c>
      <c r="I26" s="81">
        <v>0</v>
      </c>
      <c r="J26" s="81">
        <v>0</v>
      </c>
      <c r="K26" s="81">
        <f t="shared" si="1"/>
        <v>0</v>
      </c>
      <c r="L26" s="1"/>
      <c r="M26" s="81">
        <v>0</v>
      </c>
      <c r="N26" s="81">
        <v>0</v>
      </c>
      <c r="O26" s="81">
        <v>0</v>
      </c>
      <c r="P26" s="81">
        <v>0</v>
      </c>
      <c r="Q26" s="81">
        <v>0</v>
      </c>
      <c r="R26" s="81">
        <f t="shared" si="2"/>
        <v>0</v>
      </c>
    </row>
    <row r="27" spans="1:18" ht="16.5" x14ac:dyDescent="0.3">
      <c r="A27" s="78" t="s">
        <v>22</v>
      </c>
      <c r="B27" s="83">
        <v>20000</v>
      </c>
      <c r="C27" s="83">
        <v>7515000</v>
      </c>
      <c r="D27" s="1"/>
      <c r="E27" s="83">
        <f t="shared" si="0"/>
        <v>7535000</v>
      </c>
      <c r="F27" s="1"/>
      <c r="G27" s="83">
        <v>0</v>
      </c>
      <c r="H27" s="83">
        <v>0</v>
      </c>
      <c r="I27" s="83">
        <v>0</v>
      </c>
      <c r="J27" s="83">
        <v>20000</v>
      </c>
      <c r="K27" s="83">
        <f t="shared" si="1"/>
        <v>20000</v>
      </c>
      <c r="L27" s="1"/>
      <c r="M27" s="83">
        <v>0</v>
      </c>
      <c r="N27" s="83">
        <v>0</v>
      </c>
      <c r="O27" s="83">
        <v>0</v>
      </c>
      <c r="P27" s="83">
        <v>3030000</v>
      </c>
      <c r="Q27" s="83">
        <v>4485000</v>
      </c>
      <c r="R27" s="83">
        <f t="shared" si="2"/>
        <v>7515000</v>
      </c>
    </row>
    <row r="28" spans="1:18" ht="16.5" x14ac:dyDescent="0.3">
      <c r="A28" s="78" t="s">
        <v>39</v>
      </c>
      <c r="B28" s="79"/>
      <c r="C28" s="79"/>
      <c r="D28" s="1"/>
      <c r="E28" s="79"/>
      <c r="F28" s="1"/>
      <c r="G28" s="80"/>
      <c r="H28" s="80"/>
      <c r="I28" s="80"/>
      <c r="J28" s="80"/>
      <c r="K28" s="80"/>
      <c r="L28" s="1"/>
      <c r="M28" s="80"/>
      <c r="N28" s="80"/>
      <c r="O28" s="80"/>
      <c r="P28" s="80"/>
      <c r="Q28" s="80"/>
      <c r="R28" s="80"/>
    </row>
    <row r="29" spans="1:18" ht="16.5" x14ac:dyDescent="0.3">
      <c r="A29" s="80" t="s">
        <v>27</v>
      </c>
      <c r="B29" s="81">
        <v>405000</v>
      </c>
      <c r="C29" s="81">
        <v>495000</v>
      </c>
      <c r="D29" s="1"/>
      <c r="E29" s="81">
        <f t="shared" si="0"/>
        <v>900000</v>
      </c>
      <c r="F29" s="1"/>
      <c r="G29" s="81">
        <v>0</v>
      </c>
      <c r="H29" s="81">
        <v>0</v>
      </c>
      <c r="I29" s="81">
        <v>0</v>
      </c>
      <c r="J29" s="81">
        <v>405000</v>
      </c>
      <c r="K29" s="81">
        <f t="shared" si="1"/>
        <v>405000</v>
      </c>
      <c r="L29" s="1"/>
      <c r="M29" s="81">
        <v>0</v>
      </c>
      <c r="N29" s="81">
        <v>0</v>
      </c>
      <c r="O29" s="81">
        <v>0</v>
      </c>
      <c r="P29" s="81">
        <v>0</v>
      </c>
      <c r="Q29" s="81">
        <v>495000</v>
      </c>
      <c r="R29" s="81">
        <f t="shared" si="2"/>
        <v>495000</v>
      </c>
    </row>
    <row r="30" spans="1:18" ht="16.5" x14ac:dyDescent="0.3">
      <c r="A30" s="88" t="s">
        <v>28</v>
      </c>
      <c r="B30" s="89">
        <v>6000000</v>
      </c>
      <c r="C30" s="89">
        <v>10889000</v>
      </c>
      <c r="D30" s="1"/>
      <c r="E30" s="89">
        <f t="shared" si="0"/>
        <v>16889000</v>
      </c>
      <c r="F30" s="1"/>
      <c r="G30" s="89">
        <v>0</v>
      </c>
      <c r="H30" s="89">
        <v>0</v>
      </c>
      <c r="I30" s="89">
        <v>6000000</v>
      </c>
      <c r="J30" s="89">
        <v>0</v>
      </c>
      <c r="K30" s="89">
        <f t="shared" si="1"/>
        <v>6000000</v>
      </c>
      <c r="L30" s="1"/>
      <c r="M30" s="89">
        <v>0</v>
      </c>
      <c r="N30" s="89">
        <v>0</v>
      </c>
      <c r="O30" s="89">
        <v>0</v>
      </c>
      <c r="P30" s="89">
        <v>2935000</v>
      </c>
      <c r="Q30" s="89">
        <v>7954000</v>
      </c>
      <c r="R30" s="89">
        <f t="shared" si="2"/>
        <v>10889000</v>
      </c>
    </row>
    <row r="31" spans="1:18" ht="16.5" x14ac:dyDescent="0.3">
      <c r="A31" s="82" t="s">
        <v>23</v>
      </c>
      <c r="B31" s="81">
        <v>6000000</v>
      </c>
      <c r="C31" s="81">
        <v>10799000</v>
      </c>
      <c r="D31" s="1"/>
      <c r="E31" s="81">
        <f t="shared" si="0"/>
        <v>16799000</v>
      </c>
      <c r="F31" s="1"/>
      <c r="G31" s="81">
        <v>0</v>
      </c>
      <c r="H31" s="81">
        <v>0</v>
      </c>
      <c r="I31" s="81">
        <v>6000000</v>
      </c>
      <c r="J31" s="81">
        <v>0</v>
      </c>
      <c r="K31" s="81">
        <f t="shared" si="1"/>
        <v>6000000</v>
      </c>
      <c r="L31" s="1"/>
      <c r="M31" s="81">
        <v>0</v>
      </c>
      <c r="N31" s="81">
        <v>0</v>
      </c>
      <c r="O31" s="81">
        <v>0</v>
      </c>
      <c r="P31" s="81">
        <v>2845000</v>
      </c>
      <c r="Q31" s="81">
        <v>7954000</v>
      </c>
      <c r="R31" s="81">
        <f t="shared" si="2"/>
        <v>10799000</v>
      </c>
    </row>
    <row r="32" spans="1:18" ht="16.5" x14ac:dyDescent="0.3">
      <c r="A32" s="82" t="s">
        <v>24</v>
      </c>
      <c r="B32" s="81">
        <v>0</v>
      </c>
      <c r="C32" s="81">
        <v>90000</v>
      </c>
      <c r="D32" s="1"/>
      <c r="E32" s="81">
        <f t="shared" si="0"/>
        <v>90000</v>
      </c>
      <c r="F32" s="1"/>
      <c r="G32" s="81">
        <v>0</v>
      </c>
      <c r="H32" s="81">
        <v>0</v>
      </c>
      <c r="I32" s="81">
        <v>0</v>
      </c>
      <c r="J32" s="81">
        <v>0</v>
      </c>
      <c r="K32" s="81">
        <f t="shared" si="1"/>
        <v>0</v>
      </c>
      <c r="L32" s="1"/>
      <c r="M32" s="81">
        <v>0</v>
      </c>
      <c r="N32" s="81">
        <v>0</v>
      </c>
      <c r="O32" s="81">
        <v>0</v>
      </c>
      <c r="P32" s="81">
        <v>90000</v>
      </c>
      <c r="Q32" s="81">
        <v>0</v>
      </c>
      <c r="R32" s="81">
        <f t="shared" si="2"/>
        <v>90000</v>
      </c>
    </row>
    <row r="33" spans="1:18" ht="16.5" x14ac:dyDescent="0.3">
      <c r="A33" s="82" t="s">
        <v>25</v>
      </c>
      <c r="B33" s="81">
        <v>0</v>
      </c>
      <c r="C33" s="81">
        <v>0</v>
      </c>
      <c r="D33" s="1"/>
      <c r="E33" s="81">
        <f t="shared" si="0"/>
        <v>0</v>
      </c>
      <c r="F33" s="1"/>
      <c r="G33" s="81">
        <v>0</v>
      </c>
      <c r="H33" s="81">
        <v>0</v>
      </c>
      <c r="I33" s="81">
        <v>0</v>
      </c>
      <c r="J33" s="81">
        <v>0</v>
      </c>
      <c r="K33" s="81">
        <f t="shared" si="1"/>
        <v>0</v>
      </c>
      <c r="L33" s="1"/>
      <c r="M33" s="81">
        <v>0</v>
      </c>
      <c r="N33" s="81">
        <v>0</v>
      </c>
      <c r="O33" s="81">
        <v>0</v>
      </c>
      <c r="P33" s="81">
        <v>0</v>
      </c>
      <c r="Q33" s="81">
        <v>0</v>
      </c>
      <c r="R33" s="81">
        <f t="shared" si="2"/>
        <v>0</v>
      </c>
    </row>
    <row r="34" spans="1:18" ht="16.5" x14ac:dyDescent="0.3">
      <c r="A34" s="82" t="s">
        <v>26</v>
      </c>
      <c r="B34" s="81">
        <v>0</v>
      </c>
      <c r="C34" s="81">
        <v>0</v>
      </c>
      <c r="D34" s="1"/>
      <c r="E34" s="81">
        <f t="shared" si="0"/>
        <v>0</v>
      </c>
      <c r="F34" s="1"/>
      <c r="G34" s="81">
        <v>0</v>
      </c>
      <c r="H34" s="81">
        <v>0</v>
      </c>
      <c r="I34" s="81">
        <v>0</v>
      </c>
      <c r="J34" s="81">
        <v>0</v>
      </c>
      <c r="K34" s="81">
        <f t="shared" si="1"/>
        <v>0</v>
      </c>
      <c r="L34" s="1"/>
      <c r="M34" s="81">
        <v>0</v>
      </c>
      <c r="N34" s="81">
        <v>0</v>
      </c>
      <c r="O34" s="81">
        <v>0</v>
      </c>
      <c r="P34" s="81">
        <v>0</v>
      </c>
      <c r="Q34" s="81">
        <v>0</v>
      </c>
      <c r="R34" s="81">
        <f t="shared" si="2"/>
        <v>0</v>
      </c>
    </row>
    <row r="35" spans="1:18" ht="16.5" x14ac:dyDescent="0.3">
      <c r="A35" s="78" t="s">
        <v>43</v>
      </c>
      <c r="B35" s="83">
        <v>6405000</v>
      </c>
      <c r="C35" s="83">
        <v>11384000</v>
      </c>
      <c r="D35" s="1"/>
      <c r="E35" s="83">
        <f t="shared" si="0"/>
        <v>17789000</v>
      </c>
      <c r="F35" s="1"/>
      <c r="G35" s="83">
        <v>0</v>
      </c>
      <c r="H35" s="83">
        <v>0</v>
      </c>
      <c r="I35" s="83">
        <v>6000000</v>
      </c>
      <c r="J35" s="83">
        <v>405000</v>
      </c>
      <c r="K35" s="83">
        <f t="shared" si="1"/>
        <v>6405000</v>
      </c>
      <c r="L35" s="1"/>
      <c r="M35" s="83">
        <v>0</v>
      </c>
      <c r="N35" s="83">
        <v>0</v>
      </c>
      <c r="O35" s="83">
        <v>0</v>
      </c>
      <c r="P35" s="83">
        <v>2935000</v>
      </c>
      <c r="Q35" s="83">
        <v>8449000</v>
      </c>
      <c r="R35" s="83">
        <f t="shared" si="2"/>
        <v>11384000</v>
      </c>
    </row>
    <row r="36" spans="1:18" ht="32.25" x14ac:dyDescent="0.3">
      <c r="A36" s="77" t="s">
        <v>29</v>
      </c>
      <c r="B36" s="90">
        <v>34302340</v>
      </c>
      <c r="C36" s="90">
        <v>149513480</v>
      </c>
      <c r="D36" s="1"/>
      <c r="E36" s="93">
        <f t="shared" si="0"/>
        <v>183815820</v>
      </c>
      <c r="F36" s="1"/>
      <c r="G36" s="96">
        <v>221000</v>
      </c>
      <c r="H36" s="96">
        <v>723500</v>
      </c>
      <c r="I36" s="96">
        <v>9941600</v>
      </c>
      <c r="J36" s="96">
        <v>23416240</v>
      </c>
      <c r="K36" s="93">
        <f t="shared" si="1"/>
        <v>34302340</v>
      </c>
      <c r="L36" s="1"/>
      <c r="M36" s="96">
        <v>3237000</v>
      </c>
      <c r="N36" s="96">
        <v>5644500</v>
      </c>
      <c r="O36" s="96">
        <v>800000</v>
      </c>
      <c r="P36" s="96">
        <v>44458200</v>
      </c>
      <c r="Q36" s="96">
        <v>95373780</v>
      </c>
      <c r="R36" s="93">
        <f>SUM(M36:Q36)</f>
        <v>149513480</v>
      </c>
    </row>
  </sheetData>
  <mergeCells count="3">
    <mergeCell ref="G2:K2"/>
    <mergeCell ref="M2:R2"/>
    <mergeCell ref="A1:I1"/>
  </mergeCells>
  <pageMargins left="0.70866141732283472" right="0.70866141732283472" top="0.78740157480314965" bottom="0.78740157480314965" header="0.31496062992125984" footer="0.31496062992125984"/>
  <pageSetup paperSize="8" scale="84"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9</vt:i4>
      </vt:variant>
      <vt:variant>
        <vt:lpstr>Pojmenované oblasti</vt:lpstr>
      </vt:variant>
      <vt:variant>
        <vt:i4>3</vt:i4>
      </vt:variant>
    </vt:vector>
  </HeadingPairs>
  <TitlesOfParts>
    <vt:vector size="12" baseType="lpstr">
      <vt:lpstr>original</vt:lpstr>
      <vt:lpstr>orig-resorty</vt:lpstr>
      <vt:lpstr>DATA</vt:lpstr>
      <vt:lpstr>karty projektu (resorty celkem)</vt:lpstr>
      <vt:lpstr>karty MK</vt:lpstr>
      <vt:lpstr>data MK</vt:lpstr>
      <vt:lpstr>306 - MZV</vt:lpstr>
      <vt:lpstr>361 - Akademie věd ČR</vt:lpstr>
      <vt:lpstr>MK-náklady po revizi</vt:lpstr>
      <vt:lpstr>'306 - MZV'!Oblast_tisku</vt:lpstr>
      <vt:lpstr>'361 - Akademie věd ČR'!Oblast_tisku</vt:lpstr>
      <vt:lpstr>'karty projektu (resorty celkem)'!Oblast_tisku</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Uživatel systému Windows</dc:creator>
  <cp:lastModifiedBy>Řezáčová Veronika</cp:lastModifiedBy>
  <cp:lastPrinted>2017-04-27T14:43:59Z</cp:lastPrinted>
  <dcterms:created xsi:type="dcterms:W3CDTF">2017-02-09T14:57:23Z</dcterms:created>
  <dcterms:modified xsi:type="dcterms:W3CDTF">2018-07-26T11:49:39Z</dcterms:modified>
</cp:coreProperties>
</file>