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A68EBBD4-C5AB-4800-A673-ACBF21100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H18" i="1" s="1"/>
  <c r="D19" i="1"/>
  <c r="G18" i="2"/>
  <c r="F18" i="2"/>
  <c r="H18" i="2" s="1"/>
  <c r="H15" i="2"/>
  <c r="H7" i="2"/>
  <c r="H20" i="1" l="1"/>
  <c r="D5" i="2"/>
  <c r="H5" i="2" s="1"/>
  <c r="H6" i="2"/>
  <c r="D8" i="2"/>
  <c r="H8" i="2" s="1"/>
  <c r="D9" i="2"/>
  <c r="H9" i="2" s="1"/>
  <c r="H10" i="2"/>
  <c r="H11" i="2"/>
  <c r="D12" i="2"/>
  <c r="H12" i="2" s="1"/>
  <c r="H13" i="2"/>
  <c r="D14" i="2"/>
  <c r="H14" i="2" s="1"/>
  <c r="H16" i="2"/>
  <c r="H17" i="2"/>
  <c r="D4" i="2"/>
  <c r="H4" i="2" s="1"/>
  <c r="H19" i="1"/>
  <c r="D5" i="1"/>
  <c r="H5" i="1" s="1"/>
  <c r="H6" i="1"/>
  <c r="H7" i="1"/>
  <c r="H8" i="1"/>
  <c r="H9" i="1"/>
  <c r="H10" i="1"/>
  <c r="H11" i="1"/>
  <c r="H12" i="1"/>
  <c r="H13" i="1"/>
  <c r="H14" i="1"/>
  <c r="H15" i="1"/>
  <c r="H16" i="1"/>
  <c r="H17" i="1"/>
  <c r="D4" i="1"/>
  <c r="H4" i="1" l="1"/>
</calcChain>
</file>

<file path=xl/sharedStrings.xml><?xml version="1.0" encoding="utf-8"?>
<sst xmlns="http://schemas.openxmlformats.org/spreadsheetml/2006/main" count="57" uniqueCount="44">
  <si>
    <t>Poradní a pracovní orgán</t>
  </si>
  <si>
    <t>Počet členek/členů celkem</t>
  </si>
  <si>
    <t>Počet žen</t>
  </si>
  <si>
    <t>Počet mužů</t>
  </si>
  <si>
    <t>Procentuální zastoupení žen</t>
  </si>
  <si>
    <t>Bezpečnostní rada státu</t>
  </si>
  <si>
    <t>Počet žen ve vedení orgánu (předsedkyně, místopředsedkyně)</t>
  </si>
  <si>
    <t>Celkem žen a mužů ve vedení orgánu</t>
  </si>
  <si>
    <t>Legislativní rada vlády</t>
  </si>
  <si>
    <t>x</t>
  </si>
  <si>
    <t>Výbor pro Evropskou unii</t>
  </si>
  <si>
    <t>Etická komise ČR pro ocenění účastníků odboje a odporu proti komunismu</t>
  </si>
  <si>
    <t>Národní ekonomická rada vlády (NERV 2020)</t>
  </si>
  <si>
    <t>Rada vlády pro záležitosti romské menšiny</t>
  </si>
  <si>
    <t>Rada vlády pro lidská práva</t>
  </si>
  <si>
    <t>Rada vlády pro rovnost žen a mužů</t>
  </si>
  <si>
    <t>Rada vlády pro národnostní menšiny</t>
  </si>
  <si>
    <t>Rada vlády pro nestátní neziskové organizace</t>
  </si>
  <si>
    <t>Výbor pro personální nominace</t>
  </si>
  <si>
    <t>Rada vlády pro koordinaci protidrogové politiky</t>
  </si>
  <si>
    <t xml:space="preserve">Vládní výbor pro osoby se zdravotním postižením </t>
  </si>
  <si>
    <t>Vládní dislokační komise</t>
  </si>
  <si>
    <t>Tripartita (delegace vlády)</t>
  </si>
  <si>
    <t>Poradní, pracovní a jiné orgány, jejichž činnost zajišťuje Úřad vlády ČR</t>
  </si>
  <si>
    <t>Rada vlády pro duševní zdraví</t>
  </si>
  <si>
    <t>Poradní, pracovní a jiné orgány, jejichž činnost nezajišťuje Úřad vlády ČR (činnost zajišťují ministerstva)</t>
  </si>
  <si>
    <t>Uhelná komise</t>
  </si>
  <si>
    <t>Rada vlády pro energetickou a surovinovou strategii</t>
  </si>
  <si>
    <t>Rada vlády pro bezpečnost a ochranu zdraví při práci</t>
  </si>
  <si>
    <t>Rada vlády pro seniory a stárnutí populace</t>
  </si>
  <si>
    <t>Česká komise pro UNESCO</t>
  </si>
  <si>
    <t>Ústřední povodňová komise</t>
  </si>
  <si>
    <t>Rada vlády pro koordinaci boje s korupcí</t>
  </si>
  <si>
    <t>Rada vlády pro udržitelný rozvoj</t>
  </si>
  <si>
    <t>Rada vlády pro informační společnost</t>
  </si>
  <si>
    <t>Rada vlády pro veřejnou správu</t>
  </si>
  <si>
    <t>CELKEM</t>
  </si>
  <si>
    <t>Rada vlády pro zdravotní rizika</t>
  </si>
  <si>
    <t>Stálý výbor pro výstavbu nových jaderných zdrojů</t>
  </si>
  <si>
    <t>Rada pro Evropské strukturální a investiční fondy</t>
  </si>
  <si>
    <r>
      <t>Zastoupení žen v pracovních a poradních orgánech vlády ČR</t>
    </r>
    <r>
      <rPr>
        <u/>
        <sz val="11"/>
        <color theme="1"/>
        <rFont val="Calibri"/>
        <family val="2"/>
        <charset val="238"/>
        <scheme val="minor"/>
      </rPr>
      <t xml:space="preserve"> (ke dni 9. června 2021)</t>
    </r>
  </si>
  <si>
    <t>Poznámka</t>
  </si>
  <si>
    <t>Podnět se na tento orgán nevztahuje - má pouze členky/členy jmenované z titulu jiné funkce.</t>
  </si>
  <si>
    <t>Rada pro výzkum, vývoj a inovace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</si>
</sst>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8" fillId="0" borderId="3" xfId="0" applyFont="1" applyBorder="1"/>
    <xf numFmtId="0" fontId="2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0" fontId="1" fillId="0" borderId="1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/>
    </xf>
    <xf numFmtId="10" fontId="8" fillId="0" borderId="1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selection activeCell="A20" sqref="A20:C20"/>
    </sheetView>
  </sheetViews>
  <sheetFormatPr defaultRowHeight="15" x14ac:dyDescent="0.25"/>
  <cols>
    <col min="3" max="3" width="10.5703125" customWidth="1"/>
    <col min="10" max="10" width="5.7109375" customWidth="1"/>
    <col min="14" max="14" width="9.28515625" customWidth="1"/>
    <col min="15" max="15" width="41.5703125" customWidth="1"/>
  </cols>
  <sheetData>
    <row r="1" spans="1:18" ht="30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  <c r="P1" s="1"/>
      <c r="Q1" s="1"/>
    </row>
    <row r="2" spans="1:18" ht="30" customHeight="1" thickBot="1" x14ac:dyDescent="0.3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  <c r="P2" s="1"/>
      <c r="Q2" s="1"/>
    </row>
    <row r="3" spans="1:18" ht="60" customHeight="1" thickBot="1" x14ac:dyDescent="0.3">
      <c r="A3" s="22" t="s">
        <v>0</v>
      </c>
      <c r="B3" s="23"/>
      <c r="C3" s="23"/>
      <c r="D3" s="34" t="s">
        <v>1</v>
      </c>
      <c r="E3" s="36"/>
      <c r="F3" s="2" t="s">
        <v>2</v>
      </c>
      <c r="G3" s="3" t="s">
        <v>3</v>
      </c>
      <c r="H3" s="34" t="s">
        <v>4</v>
      </c>
      <c r="I3" s="35"/>
      <c r="J3" s="40"/>
      <c r="K3" s="34" t="s">
        <v>6</v>
      </c>
      <c r="L3" s="36"/>
      <c r="M3" s="34" t="s">
        <v>7</v>
      </c>
      <c r="N3" s="38"/>
      <c r="O3" s="12" t="s">
        <v>41</v>
      </c>
      <c r="P3" s="1"/>
      <c r="Q3" s="1"/>
      <c r="R3" s="1"/>
    </row>
    <row r="4" spans="1:18" x14ac:dyDescent="0.25">
      <c r="A4" s="37" t="s">
        <v>5</v>
      </c>
      <c r="B4" s="37"/>
      <c r="C4" s="37"/>
      <c r="D4" s="20">
        <f>F4+G4</f>
        <v>8</v>
      </c>
      <c r="E4" s="20"/>
      <c r="F4" s="5">
        <v>1</v>
      </c>
      <c r="G4" s="5">
        <v>7</v>
      </c>
      <c r="H4" s="21">
        <f>F4/D4</f>
        <v>0.125</v>
      </c>
      <c r="I4" s="21"/>
      <c r="J4" s="41"/>
      <c r="K4" s="20">
        <v>0</v>
      </c>
      <c r="L4" s="20"/>
      <c r="M4" s="20">
        <v>2</v>
      </c>
      <c r="N4" s="20"/>
      <c r="O4" s="14"/>
      <c r="P4" s="1"/>
      <c r="Q4" s="1"/>
    </row>
    <row r="5" spans="1:18" x14ac:dyDescent="0.25">
      <c r="A5" s="19" t="s">
        <v>8</v>
      </c>
      <c r="B5" s="19"/>
      <c r="C5" s="19"/>
      <c r="D5" s="20">
        <f t="shared" ref="D5" si="0">F5+G5</f>
        <v>32</v>
      </c>
      <c r="E5" s="20"/>
      <c r="F5" s="4">
        <v>6</v>
      </c>
      <c r="G5" s="4">
        <v>26</v>
      </c>
      <c r="H5" s="21">
        <f t="shared" ref="H5:H19" si="1">F5/D5</f>
        <v>0.1875</v>
      </c>
      <c r="I5" s="21"/>
      <c r="J5" s="41"/>
      <c r="K5" s="39">
        <v>1</v>
      </c>
      <c r="L5" s="39"/>
      <c r="M5" s="39">
        <v>4</v>
      </c>
      <c r="N5" s="39"/>
      <c r="O5" s="13"/>
      <c r="P5" s="1"/>
      <c r="Q5" s="1"/>
    </row>
    <row r="6" spans="1:18" ht="26.25" x14ac:dyDescent="0.25">
      <c r="A6" s="19" t="s">
        <v>10</v>
      </c>
      <c r="B6" s="19"/>
      <c r="C6" s="19"/>
      <c r="D6" s="20">
        <f t="shared" ref="D6:D19" si="2">F6+G6</f>
        <v>17</v>
      </c>
      <c r="E6" s="20"/>
      <c r="F6" s="4">
        <v>4</v>
      </c>
      <c r="G6" s="4">
        <v>13</v>
      </c>
      <c r="H6" s="21">
        <f t="shared" si="1"/>
        <v>0.23529411764705882</v>
      </c>
      <c r="I6" s="21"/>
      <c r="J6" s="41"/>
      <c r="K6" s="39">
        <v>0</v>
      </c>
      <c r="L6" s="39"/>
      <c r="M6" s="39">
        <v>2</v>
      </c>
      <c r="N6" s="39"/>
      <c r="O6" s="15" t="s">
        <v>42</v>
      </c>
      <c r="P6" s="1"/>
      <c r="Q6" s="1"/>
    </row>
    <row r="7" spans="1:18" ht="37.5" customHeight="1" x14ac:dyDescent="0.25">
      <c r="A7" s="32" t="s">
        <v>11</v>
      </c>
      <c r="B7" s="32"/>
      <c r="C7" s="32"/>
      <c r="D7" s="20">
        <f t="shared" si="2"/>
        <v>7</v>
      </c>
      <c r="E7" s="20"/>
      <c r="F7" s="4">
        <v>1</v>
      </c>
      <c r="G7" s="4">
        <v>6</v>
      </c>
      <c r="H7" s="21">
        <f t="shared" si="1"/>
        <v>0.14285714285714285</v>
      </c>
      <c r="I7" s="21"/>
      <c r="J7" s="41"/>
      <c r="K7" s="39">
        <v>0</v>
      </c>
      <c r="L7" s="39"/>
      <c r="M7" s="39">
        <v>1</v>
      </c>
      <c r="N7" s="39"/>
      <c r="O7" s="13"/>
      <c r="P7" s="1"/>
      <c r="Q7" s="1"/>
    </row>
    <row r="8" spans="1:18" ht="29.25" customHeight="1" x14ac:dyDescent="0.25">
      <c r="A8" s="32" t="s">
        <v>13</v>
      </c>
      <c r="B8" s="32"/>
      <c r="C8" s="32"/>
      <c r="D8" s="20">
        <f t="shared" si="2"/>
        <v>27</v>
      </c>
      <c r="E8" s="20"/>
      <c r="F8" s="4">
        <v>10</v>
      </c>
      <c r="G8" s="4">
        <v>17</v>
      </c>
      <c r="H8" s="21">
        <f t="shared" si="1"/>
        <v>0.37037037037037035</v>
      </c>
      <c r="I8" s="21"/>
      <c r="J8" s="41"/>
      <c r="K8" s="39">
        <v>1</v>
      </c>
      <c r="L8" s="39"/>
      <c r="M8" s="39">
        <v>3</v>
      </c>
      <c r="N8" s="39"/>
      <c r="O8" s="13"/>
      <c r="P8" s="1"/>
      <c r="Q8" s="1"/>
    </row>
    <row r="9" spans="1:18" x14ac:dyDescent="0.25">
      <c r="A9" s="19" t="s">
        <v>14</v>
      </c>
      <c r="B9" s="19"/>
      <c r="C9" s="19"/>
      <c r="D9" s="20">
        <f t="shared" si="2"/>
        <v>30</v>
      </c>
      <c r="E9" s="20"/>
      <c r="F9" s="4">
        <v>12</v>
      </c>
      <c r="G9" s="4">
        <v>18</v>
      </c>
      <c r="H9" s="21">
        <f t="shared" si="1"/>
        <v>0.4</v>
      </c>
      <c r="I9" s="21"/>
      <c r="J9" s="41"/>
      <c r="K9" s="39">
        <v>1</v>
      </c>
      <c r="L9" s="39"/>
      <c r="M9" s="39">
        <v>3</v>
      </c>
      <c r="N9" s="39"/>
      <c r="O9" s="13"/>
      <c r="P9" s="1"/>
      <c r="Q9" s="1"/>
    </row>
    <row r="10" spans="1:18" x14ac:dyDescent="0.25">
      <c r="A10" s="19" t="s">
        <v>15</v>
      </c>
      <c r="B10" s="19"/>
      <c r="C10" s="19"/>
      <c r="D10" s="20">
        <f t="shared" si="2"/>
        <v>31</v>
      </c>
      <c r="E10" s="20"/>
      <c r="F10" s="4">
        <v>17</v>
      </c>
      <c r="G10" s="4">
        <v>14</v>
      </c>
      <c r="H10" s="21">
        <f t="shared" si="1"/>
        <v>0.54838709677419351</v>
      </c>
      <c r="I10" s="21"/>
      <c r="J10" s="41"/>
      <c r="K10" s="39">
        <v>2</v>
      </c>
      <c r="L10" s="39"/>
      <c r="M10" s="39">
        <v>3</v>
      </c>
      <c r="N10" s="39"/>
      <c r="O10" s="13"/>
      <c r="P10" s="1"/>
      <c r="Q10" s="1"/>
    </row>
    <row r="11" spans="1:18" ht="28.5" customHeight="1" x14ac:dyDescent="0.25">
      <c r="A11" s="32" t="s">
        <v>16</v>
      </c>
      <c r="B11" s="32"/>
      <c r="C11" s="32"/>
      <c r="D11" s="20">
        <f t="shared" si="2"/>
        <v>36</v>
      </c>
      <c r="E11" s="20"/>
      <c r="F11" s="4">
        <v>11</v>
      </c>
      <c r="G11" s="4">
        <v>25</v>
      </c>
      <c r="H11" s="21">
        <f t="shared" si="1"/>
        <v>0.30555555555555558</v>
      </c>
      <c r="I11" s="21"/>
      <c r="J11" s="41"/>
      <c r="K11" s="39">
        <v>1</v>
      </c>
      <c r="L11" s="39"/>
      <c r="M11" s="39">
        <v>3</v>
      </c>
      <c r="N11" s="39"/>
      <c r="O11" s="13"/>
      <c r="P11" s="1"/>
      <c r="Q11" s="1"/>
    </row>
    <row r="12" spans="1:18" ht="29.25" customHeight="1" x14ac:dyDescent="0.25">
      <c r="A12" s="32" t="s">
        <v>17</v>
      </c>
      <c r="B12" s="32"/>
      <c r="C12" s="32"/>
      <c r="D12" s="20">
        <f t="shared" si="2"/>
        <v>33</v>
      </c>
      <c r="E12" s="20"/>
      <c r="F12" s="4">
        <v>11</v>
      </c>
      <c r="G12" s="4">
        <v>22</v>
      </c>
      <c r="H12" s="21">
        <f t="shared" si="1"/>
        <v>0.33333333333333331</v>
      </c>
      <c r="I12" s="21"/>
      <c r="J12" s="41"/>
      <c r="K12" s="39">
        <v>1</v>
      </c>
      <c r="L12" s="39"/>
      <c r="M12" s="39">
        <v>3</v>
      </c>
      <c r="N12" s="39"/>
      <c r="O12" s="13"/>
      <c r="P12" s="1"/>
      <c r="Q12" s="1"/>
    </row>
    <row r="13" spans="1:18" x14ac:dyDescent="0.25">
      <c r="A13" s="19" t="s">
        <v>18</v>
      </c>
      <c r="B13" s="19"/>
      <c r="C13" s="19"/>
      <c r="D13" s="20">
        <f t="shared" si="2"/>
        <v>5</v>
      </c>
      <c r="E13" s="20"/>
      <c r="F13" s="4">
        <v>2</v>
      </c>
      <c r="G13" s="4">
        <v>3</v>
      </c>
      <c r="H13" s="21">
        <f t="shared" si="1"/>
        <v>0.4</v>
      </c>
      <c r="I13" s="21"/>
      <c r="J13" s="41"/>
      <c r="K13" s="39">
        <v>1</v>
      </c>
      <c r="L13" s="39"/>
      <c r="M13" s="39">
        <v>2</v>
      </c>
      <c r="N13" s="39"/>
      <c r="O13" s="13"/>
      <c r="P13" s="1"/>
      <c r="Q13" s="1"/>
    </row>
    <row r="14" spans="1:18" ht="28.5" customHeight="1" x14ac:dyDescent="0.25">
      <c r="A14" s="32" t="s">
        <v>19</v>
      </c>
      <c r="B14" s="32"/>
      <c r="C14" s="32"/>
      <c r="D14" s="20">
        <f t="shared" si="2"/>
        <v>23</v>
      </c>
      <c r="E14" s="20"/>
      <c r="F14" s="4">
        <v>7</v>
      </c>
      <c r="G14" s="4">
        <v>16</v>
      </c>
      <c r="H14" s="21">
        <f t="shared" si="1"/>
        <v>0.30434782608695654</v>
      </c>
      <c r="I14" s="21"/>
      <c r="J14" s="41"/>
      <c r="K14" s="39">
        <v>1</v>
      </c>
      <c r="L14" s="39"/>
      <c r="M14" s="39">
        <v>2</v>
      </c>
      <c r="N14" s="39"/>
      <c r="O14" s="13"/>
      <c r="P14" s="1"/>
      <c r="Q14" s="1"/>
    </row>
    <row r="15" spans="1:18" ht="29.25" customHeight="1" x14ac:dyDescent="0.25">
      <c r="A15" s="32" t="s">
        <v>20</v>
      </c>
      <c r="B15" s="32"/>
      <c r="C15" s="32"/>
      <c r="D15" s="20">
        <f t="shared" si="2"/>
        <v>26</v>
      </c>
      <c r="E15" s="20"/>
      <c r="F15" s="4">
        <v>11</v>
      </c>
      <c r="G15" s="4">
        <v>15</v>
      </c>
      <c r="H15" s="21">
        <f t="shared" si="1"/>
        <v>0.42307692307692307</v>
      </c>
      <c r="I15" s="21"/>
      <c r="J15" s="41"/>
      <c r="K15" s="39">
        <v>2</v>
      </c>
      <c r="L15" s="39"/>
      <c r="M15" s="39">
        <v>6</v>
      </c>
      <c r="N15" s="39"/>
      <c r="O15" s="13"/>
      <c r="P15" s="1"/>
      <c r="Q15" s="1"/>
    </row>
    <row r="16" spans="1:18" x14ac:dyDescent="0.25">
      <c r="A16" s="19" t="s">
        <v>21</v>
      </c>
      <c r="B16" s="19"/>
      <c r="C16" s="19"/>
      <c r="D16" s="20">
        <f t="shared" si="2"/>
        <v>17</v>
      </c>
      <c r="E16" s="20"/>
      <c r="F16" s="4">
        <v>7</v>
      </c>
      <c r="G16" s="4">
        <v>10</v>
      </c>
      <c r="H16" s="21">
        <f t="shared" si="1"/>
        <v>0.41176470588235292</v>
      </c>
      <c r="I16" s="21"/>
      <c r="J16" s="41"/>
      <c r="K16" s="16">
        <v>2</v>
      </c>
      <c r="L16" s="17"/>
      <c r="M16" s="16">
        <v>2</v>
      </c>
      <c r="N16" s="17"/>
      <c r="O16" s="13"/>
      <c r="P16" s="1"/>
      <c r="Q16" s="1"/>
    </row>
    <row r="17" spans="1:17" ht="26.25" x14ac:dyDescent="0.25">
      <c r="A17" s="19" t="s">
        <v>22</v>
      </c>
      <c r="B17" s="19"/>
      <c r="C17" s="19"/>
      <c r="D17" s="20">
        <f t="shared" si="2"/>
        <v>6</v>
      </c>
      <c r="E17" s="20"/>
      <c r="F17" s="4">
        <v>3</v>
      </c>
      <c r="G17" s="4">
        <v>3</v>
      </c>
      <c r="H17" s="21">
        <f t="shared" si="1"/>
        <v>0.5</v>
      </c>
      <c r="I17" s="21"/>
      <c r="J17" s="41"/>
      <c r="K17" s="16" t="s">
        <v>9</v>
      </c>
      <c r="L17" s="17"/>
      <c r="M17" s="16" t="s">
        <v>9</v>
      </c>
      <c r="N17" s="17"/>
      <c r="O17" s="15" t="s">
        <v>42</v>
      </c>
      <c r="P17" s="1"/>
      <c r="Q17" s="1"/>
    </row>
    <row r="18" spans="1:17" x14ac:dyDescent="0.25">
      <c r="A18" s="43" t="s">
        <v>37</v>
      </c>
      <c r="B18" s="44"/>
      <c r="C18" s="45"/>
      <c r="D18" s="20">
        <f t="shared" si="2"/>
        <v>8</v>
      </c>
      <c r="E18" s="20"/>
      <c r="F18" s="11">
        <v>0</v>
      </c>
      <c r="G18" s="11">
        <v>8</v>
      </c>
      <c r="H18" s="21">
        <f t="shared" ref="H18" si="3">F18/D18</f>
        <v>0</v>
      </c>
      <c r="I18" s="21"/>
      <c r="J18" s="41"/>
      <c r="K18" s="16">
        <v>0</v>
      </c>
      <c r="L18" s="17"/>
      <c r="M18" s="16">
        <v>3</v>
      </c>
      <c r="N18" s="17"/>
      <c r="O18" s="13"/>
      <c r="P18" s="1"/>
      <c r="Q18" s="1"/>
    </row>
    <row r="19" spans="1:17" ht="15.75" thickBot="1" x14ac:dyDescent="0.3">
      <c r="A19" s="76" t="s">
        <v>43</v>
      </c>
      <c r="B19" s="76"/>
      <c r="C19" s="76"/>
      <c r="D19" s="77">
        <f t="shared" si="2"/>
        <v>17</v>
      </c>
      <c r="E19" s="77"/>
      <c r="F19" s="78">
        <v>3</v>
      </c>
      <c r="G19" s="78">
        <v>14</v>
      </c>
      <c r="H19" s="79">
        <f t="shared" si="1"/>
        <v>0.17647058823529413</v>
      </c>
      <c r="I19" s="79"/>
      <c r="J19" s="41"/>
      <c r="K19" s="16">
        <v>0</v>
      </c>
      <c r="L19" s="17"/>
      <c r="M19" s="16">
        <v>4</v>
      </c>
      <c r="N19" s="17"/>
      <c r="O19" s="13"/>
      <c r="P19" s="1"/>
      <c r="Q19" s="1"/>
    </row>
    <row r="20" spans="1:17" ht="15.75" thickBot="1" x14ac:dyDescent="0.3">
      <c r="A20" s="28" t="s">
        <v>36</v>
      </c>
      <c r="B20" s="29"/>
      <c r="C20" s="29"/>
      <c r="D20" s="80"/>
      <c r="E20" s="80"/>
      <c r="F20" s="9">
        <f>SUM(F4:F19)</f>
        <v>106</v>
      </c>
      <c r="G20" s="9">
        <f>SUM(G4:G19)</f>
        <v>217</v>
      </c>
      <c r="H20" s="26">
        <f>F20/(G20+F20)</f>
        <v>0.32817337461300311</v>
      </c>
      <c r="I20" s="27"/>
      <c r="J20" s="42"/>
      <c r="K20" s="30"/>
      <c r="L20" s="31"/>
      <c r="M20" s="24"/>
      <c r="N20" s="25"/>
      <c r="O20" s="13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93">
    <mergeCell ref="M6:N6"/>
    <mergeCell ref="K11:L11"/>
    <mergeCell ref="A18:C18"/>
    <mergeCell ref="D18:E18"/>
    <mergeCell ref="H18:I18"/>
    <mergeCell ref="K12:L12"/>
    <mergeCell ref="K13:L13"/>
    <mergeCell ref="K14:L14"/>
    <mergeCell ref="H15:I15"/>
    <mergeCell ref="H13:I13"/>
    <mergeCell ref="H14:I14"/>
    <mergeCell ref="D16:E16"/>
    <mergeCell ref="H16:I16"/>
    <mergeCell ref="A15:C15"/>
    <mergeCell ref="A14:C14"/>
    <mergeCell ref="D14:E14"/>
    <mergeCell ref="K16:L16"/>
    <mergeCell ref="K6:L6"/>
    <mergeCell ref="K7:L7"/>
    <mergeCell ref="K8:L8"/>
    <mergeCell ref="K9:L9"/>
    <mergeCell ref="K10:L10"/>
    <mergeCell ref="K15:L15"/>
    <mergeCell ref="M17:N17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H4:I4"/>
    <mergeCell ref="H5:I5"/>
    <mergeCell ref="H6:I6"/>
    <mergeCell ref="H7:I7"/>
    <mergeCell ref="K5:L5"/>
    <mergeCell ref="H8:I8"/>
    <mergeCell ref="H9:I9"/>
    <mergeCell ref="H10:I10"/>
    <mergeCell ref="H11:I11"/>
    <mergeCell ref="H12:I12"/>
    <mergeCell ref="A13:C13"/>
    <mergeCell ref="D13:E13"/>
    <mergeCell ref="A1:N1"/>
    <mergeCell ref="H3:I3"/>
    <mergeCell ref="D3:E3"/>
    <mergeCell ref="A4:C4"/>
    <mergeCell ref="A5:C5"/>
    <mergeCell ref="D4:E4"/>
    <mergeCell ref="D5:E5"/>
    <mergeCell ref="K4:L4"/>
    <mergeCell ref="M3:N3"/>
    <mergeCell ref="M4:N4"/>
    <mergeCell ref="M5:N5"/>
    <mergeCell ref="K3:L3"/>
    <mergeCell ref="J3:J20"/>
    <mergeCell ref="K17:L17"/>
    <mergeCell ref="D11:E11"/>
    <mergeCell ref="D12:E12"/>
    <mergeCell ref="A10:C10"/>
    <mergeCell ref="D10:E10"/>
    <mergeCell ref="A11:C11"/>
    <mergeCell ref="A12:C12"/>
    <mergeCell ref="A6:C6"/>
    <mergeCell ref="A7:C7"/>
    <mergeCell ref="A8:C8"/>
    <mergeCell ref="A9:C9"/>
    <mergeCell ref="D6:E6"/>
    <mergeCell ref="D9:E9"/>
    <mergeCell ref="M20:N20"/>
    <mergeCell ref="H20:I20"/>
    <mergeCell ref="A20:C20"/>
    <mergeCell ref="D20:E20"/>
    <mergeCell ref="K20:L20"/>
    <mergeCell ref="M19:N19"/>
    <mergeCell ref="A2:N2"/>
    <mergeCell ref="K19:L19"/>
    <mergeCell ref="A17:C17"/>
    <mergeCell ref="D17:E17"/>
    <mergeCell ref="H17:I17"/>
    <mergeCell ref="A19:C19"/>
    <mergeCell ref="D19:E19"/>
    <mergeCell ref="H19:I19"/>
    <mergeCell ref="A3:C3"/>
    <mergeCell ref="A16:C16"/>
    <mergeCell ref="K18:L18"/>
    <mergeCell ref="M18:N18"/>
    <mergeCell ref="D7:E7"/>
    <mergeCell ref="D8:E8"/>
    <mergeCell ref="D15:E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Normal="100" workbookViewId="0">
      <selection activeCell="A12" sqref="A12:C12"/>
    </sheetView>
  </sheetViews>
  <sheetFormatPr defaultRowHeight="15" x14ac:dyDescent="0.25"/>
  <cols>
    <col min="10" max="10" width="5.7109375" customWidth="1"/>
    <col min="15" max="15" width="9.140625" customWidth="1"/>
  </cols>
  <sheetData>
    <row r="1" spans="1:14" ht="30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0" customHeight="1" thickBot="1" x14ac:dyDescent="0.3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60" customHeight="1" thickBot="1" x14ac:dyDescent="0.3">
      <c r="A3" s="68" t="s">
        <v>0</v>
      </c>
      <c r="B3" s="69"/>
      <c r="C3" s="69"/>
      <c r="D3" s="70" t="s">
        <v>1</v>
      </c>
      <c r="E3" s="70"/>
      <c r="F3" s="6" t="s">
        <v>2</v>
      </c>
      <c r="G3" s="6" t="s">
        <v>3</v>
      </c>
      <c r="H3" s="71" t="s">
        <v>4</v>
      </c>
      <c r="I3" s="71"/>
      <c r="J3" s="73"/>
      <c r="K3" s="71" t="s">
        <v>6</v>
      </c>
      <c r="L3" s="71"/>
      <c r="M3" s="70" t="s">
        <v>7</v>
      </c>
      <c r="N3" s="72"/>
    </row>
    <row r="4" spans="1:14" ht="27.75" customHeight="1" x14ac:dyDescent="0.25">
      <c r="A4" s="67" t="s">
        <v>12</v>
      </c>
      <c r="B4" s="67"/>
      <c r="C4" s="67"/>
      <c r="D4" s="57">
        <f>F4+G4</f>
        <v>17</v>
      </c>
      <c r="E4" s="57"/>
      <c r="F4" s="7">
        <v>2</v>
      </c>
      <c r="G4" s="7">
        <v>15</v>
      </c>
      <c r="H4" s="56">
        <f>F4/D4</f>
        <v>0.11764705882352941</v>
      </c>
      <c r="I4" s="56"/>
      <c r="J4" s="74"/>
      <c r="K4" s="66" t="s">
        <v>9</v>
      </c>
      <c r="L4" s="66"/>
      <c r="M4" s="66" t="s">
        <v>9</v>
      </c>
      <c r="N4" s="66"/>
    </row>
    <row r="5" spans="1:14" x14ac:dyDescent="0.25">
      <c r="A5" s="32" t="s">
        <v>24</v>
      </c>
      <c r="B5" s="32"/>
      <c r="C5" s="32"/>
      <c r="D5" s="57">
        <f t="shared" ref="D5:D14" si="0">F5+G5</f>
        <v>22</v>
      </c>
      <c r="E5" s="57"/>
      <c r="F5" s="8">
        <v>11</v>
      </c>
      <c r="G5" s="8">
        <v>11</v>
      </c>
      <c r="H5" s="56">
        <f t="shared" ref="H5:H17" si="1">F5/D5</f>
        <v>0.5</v>
      </c>
      <c r="I5" s="56"/>
      <c r="J5" s="74"/>
      <c r="K5" s="55">
        <v>0</v>
      </c>
      <c r="L5" s="55"/>
      <c r="M5" s="55">
        <v>2</v>
      </c>
      <c r="N5" s="55"/>
    </row>
    <row r="6" spans="1:14" ht="15" customHeight="1" x14ac:dyDescent="0.25">
      <c r="A6" s="46" t="s">
        <v>26</v>
      </c>
      <c r="B6" s="47"/>
      <c r="C6" s="48"/>
      <c r="D6" s="57">
        <v>17</v>
      </c>
      <c r="E6" s="57"/>
      <c r="F6" s="8">
        <v>2</v>
      </c>
      <c r="G6" s="8">
        <v>15</v>
      </c>
      <c r="H6" s="56">
        <f>F6/D6</f>
        <v>0.11764705882352941</v>
      </c>
      <c r="I6" s="56"/>
      <c r="J6" s="74"/>
      <c r="K6" s="55">
        <v>0</v>
      </c>
      <c r="L6" s="55"/>
      <c r="M6" s="55">
        <v>2</v>
      </c>
      <c r="N6" s="55"/>
    </row>
    <row r="7" spans="1:14" ht="29.25" customHeight="1" x14ac:dyDescent="0.25">
      <c r="A7" s="46" t="s">
        <v>38</v>
      </c>
      <c r="B7" s="47"/>
      <c r="C7" s="48"/>
      <c r="D7" s="49">
        <v>21</v>
      </c>
      <c r="E7" s="50"/>
      <c r="F7" s="8">
        <v>5</v>
      </c>
      <c r="G7" s="8">
        <v>16</v>
      </c>
      <c r="H7" s="56">
        <f>F7/D7</f>
        <v>0.23809523809523808</v>
      </c>
      <c r="I7" s="56"/>
      <c r="J7" s="74"/>
      <c r="K7" s="53">
        <v>0</v>
      </c>
      <c r="L7" s="54"/>
      <c r="M7" s="53">
        <v>3</v>
      </c>
      <c r="N7" s="54"/>
    </row>
    <row r="8" spans="1:14" ht="29.25" customHeight="1" x14ac:dyDescent="0.25">
      <c r="A8" s="32" t="s">
        <v>27</v>
      </c>
      <c r="B8" s="32"/>
      <c r="C8" s="32"/>
      <c r="D8" s="57">
        <f t="shared" si="0"/>
        <v>37</v>
      </c>
      <c r="E8" s="57"/>
      <c r="F8" s="8">
        <v>4</v>
      </c>
      <c r="G8" s="8">
        <v>33</v>
      </c>
      <c r="H8" s="56">
        <f t="shared" si="1"/>
        <v>0.10810810810810811</v>
      </c>
      <c r="I8" s="56"/>
      <c r="J8" s="74"/>
      <c r="K8" s="55">
        <v>0</v>
      </c>
      <c r="L8" s="55"/>
      <c r="M8" s="55">
        <v>3</v>
      </c>
      <c r="N8" s="55"/>
    </row>
    <row r="9" spans="1:14" ht="28.5" customHeight="1" x14ac:dyDescent="0.25">
      <c r="A9" s="32" t="s">
        <v>28</v>
      </c>
      <c r="B9" s="32"/>
      <c r="C9" s="32"/>
      <c r="D9" s="57">
        <f t="shared" si="0"/>
        <v>28</v>
      </c>
      <c r="E9" s="57"/>
      <c r="F9" s="8">
        <v>9</v>
      </c>
      <c r="G9" s="8">
        <v>19</v>
      </c>
      <c r="H9" s="56">
        <f t="shared" si="1"/>
        <v>0.32142857142857145</v>
      </c>
      <c r="I9" s="56"/>
      <c r="J9" s="74"/>
      <c r="K9" s="55">
        <v>3</v>
      </c>
      <c r="L9" s="55"/>
      <c r="M9" s="55">
        <v>4</v>
      </c>
      <c r="N9" s="55"/>
    </row>
    <row r="10" spans="1:14" ht="27.75" customHeight="1" x14ac:dyDescent="0.25">
      <c r="A10" s="32" t="s">
        <v>29</v>
      </c>
      <c r="B10" s="32"/>
      <c r="C10" s="32"/>
      <c r="D10" s="57">
        <v>29</v>
      </c>
      <c r="E10" s="57"/>
      <c r="F10" s="8">
        <v>15</v>
      </c>
      <c r="G10" s="8">
        <v>14</v>
      </c>
      <c r="H10" s="56">
        <f t="shared" si="1"/>
        <v>0.51724137931034486</v>
      </c>
      <c r="I10" s="56"/>
      <c r="J10" s="74"/>
      <c r="K10" s="55">
        <v>3</v>
      </c>
      <c r="L10" s="55"/>
      <c r="M10" s="55">
        <v>3</v>
      </c>
      <c r="N10" s="55"/>
    </row>
    <row r="11" spans="1:14" x14ac:dyDescent="0.25">
      <c r="A11" s="32" t="s">
        <v>30</v>
      </c>
      <c r="B11" s="32"/>
      <c r="C11" s="32"/>
      <c r="D11" s="57">
        <v>40</v>
      </c>
      <c r="E11" s="57"/>
      <c r="F11" s="8">
        <v>14</v>
      </c>
      <c r="G11" s="8">
        <v>26</v>
      </c>
      <c r="H11" s="56">
        <f t="shared" si="1"/>
        <v>0.35</v>
      </c>
      <c r="I11" s="56"/>
      <c r="J11" s="74"/>
      <c r="K11" s="55">
        <v>0</v>
      </c>
      <c r="L11" s="55"/>
      <c r="M11" s="55">
        <v>1</v>
      </c>
      <c r="N11" s="55"/>
    </row>
    <row r="12" spans="1:14" x14ac:dyDescent="0.25">
      <c r="A12" s="32" t="s">
        <v>31</v>
      </c>
      <c r="B12" s="32"/>
      <c r="C12" s="32"/>
      <c r="D12" s="57">
        <f t="shared" si="0"/>
        <v>11</v>
      </c>
      <c r="E12" s="57"/>
      <c r="F12" s="8">
        <v>1</v>
      </c>
      <c r="G12" s="8">
        <v>10</v>
      </c>
      <c r="H12" s="56">
        <f t="shared" si="1"/>
        <v>9.0909090909090912E-2</v>
      </c>
      <c r="I12" s="56"/>
      <c r="J12" s="74"/>
      <c r="K12" s="55">
        <v>0</v>
      </c>
      <c r="L12" s="55"/>
      <c r="M12" s="55">
        <v>2</v>
      </c>
      <c r="N12" s="55"/>
    </row>
    <row r="13" spans="1:14" ht="29.25" customHeight="1" x14ac:dyDescent="0.25">
      <c r="A13" s="32" t="s">
        <v>32</v>
      </c>
      <c r="B13" s="32"/>
      <c r="C13" s="32"/>
      <c r="D13" s="57">
        <v>18</v>
      </c>
      <c r="E13" s="57"/>
      <c r="F13" s="8">
        <v>4</v>
      </c>
      <c r="G13" s="8">
        <v>14</v>
      </c>
      <c r="H13" s="56">
        <f t="shared" si="1"/>
        <v>0.22222222222222221</v>
      </c>
      <c r="I13" s="56"/>
      <c r="J13" s="74"/>
      <c r="K13" s="55">
        <v>3</v>
      </c>
      <c r="L13" s="55"/>
      <c r="M13" s="55">
        <v>6</v>
      </c>
      <c r="N13" s="55"/>
    </row>
    <row r="14" spans="1:14" x14ac:dyDescent="0.25">
      <c r="A14" s="32" t="s">
        <v>33</v>
      </c>
      <c r="B14" s="32"/>
      <c r="C14" s="32"/>
      <c r="D14" s="57">
        <f t="shared" si="0"/>
        <v>39</v>
      </c>
      <c r="E14" s="57"/>
      <c r="F14" s="8">
        <v>10</v>
      </c>
      <c r="G14" s="8">
        <v>29</v>
      </c>
      <c r="H14" s="56">
        <f t="shared" si="1"/>
        <v>0.25641025641025639</v>
      </c>
      <c r="I14" s="56"/>
      <c r="J14" s="74"/>
      <c r="K14" s="55">
        <v>1</v>
      </c>
      <c r="L14" s="55"/>
      <c r="M14" s="55">
        <v>2</v>
      </c>
      <c r="N14" s="55"/>
    </row>
    <row r="15" spans="1:14" ht="27.6" customHeight="1" x14ac:dyDescent="0.25">
      <c r="A15" s="46" t="s">
        <v>39</v>
      </c>
      <c r="B15" s="47"/>
      <c r="C15" s="48"/>
      <c r="D15" s="49">
        <v>10</v>
      </c>
      <c r="E15" s="50"/>
      <c r="F15" s="8">
        <v>3</v>
      </c>
      <c r="G15" s="8">
        <v>7</v>
      </c>
      <c r="H15" s="51">
        <f>F15/D15</f>
        <v>0.3</v>
      </c>
      <c r="I15" s="52"/>
      <c r="J15" s="74"/>
      <c r="K15" s="53">
        <v>1</v>
      </c>
      <c r="L15" s="54"/>
      <c r="M15" s="53">
        <v>2</v>
      </c>
      <c r="N15" s="54"/>
    </row>
    <row r="16" spans="1:14" ht="29.25" customHeight="1" x14ac:dyDescent="0.25">
      <c r="A16" s="32" t="s">
        <v>34</v>
      </c>
      <c r="B16" s="32"/>
      <c r="C16" s="32"/>
      <c r="D16" s="57">
        <v>54</v>
      </c>
      <c r="E16" s="57"/>
      <c r="F16" s="8">
        <v>9</v>
      </c>
      <c r="G16" s="8">
        <v>45</v>
      </c>
      <c r="H16" s="56">
        <f t="shared" si="1"/>
        <v>0.16666666666666666</v>
      </c>
      <c r="I16" s="56"/>
      <c r="J16" s="74"/>
      <c r="K16" s="55">
        <v>1</v>
      </c>
      <c r="L16" s="55"/>
      <c r="M16" s="55">
        <v>5</v>
      </c>
      <c r="N16" s="55"/>
    </row>
    <row r="17" spans="1:14" ht="15.75" thickBot="1" x14ac:dyDescent="0.3">
      <c r="A17" s="32" t="s">
        <v>35</v>
      </c>
      <c r="B17" s="32"/>
      <c r="C17" s="32"/>
      <c r="D17" s="57">
        <v>28</v>
      </c>
      <c r="E17" s="57"/>
      <c r="F17" s="8">
        <v>8</v>
      </c>
      <c r="G17" s="8">
        <v>20</v>
      </c>
      <c r="H17" s="56">
        <f t="shared" si="1"/>
        <v>0.2857142857142857</v>
      </c>
      <c r="I17" s="56"/>
      <c r="J17" s="74"/>
      <c r="K17" s="55">
        <v>0</v>
      </c>
      <c r="L17" s="55"/>
      <c r="M17" s="55">
        <v>2</v>
      </c>
      <c r="N17" s="55"/>
    </row>
    <row r="18" spans="1:14" x14ac:dyDescent="0.25">
      <c r="A18" s="60" t="s">
        <v>36</v>
      </c>
      <c r="B18" s="61"/>
      <c r="C18" s="61"/>
      <c r="D18" s="61"/>
      <c r="E18" s="61"/>
      <c r="F18" s="10">
        <f>SUM(F4:F17)</f>
        <v>97</v>
      </c>
      <c r="G18" s="10">
        <f>SUM(G4:G17)</f>
        <v>274</v>
      </c>
      <c r="H18" s="58">
        <f>F18/(F18+G18)</f>
        <v>0.26145552560646901</v>
      </c>
      <c r="I18" s="59"/>
      <c r="J18" s="75"/>
      <c r="K18" s="62"/>
      <c r="L18" s="63"/>
      <c r="M18" s="64"/>
      <c r="N18" s="65"/>
    </row>
  </sheetData>
  <mergeCells count="83">
    <mergeCell ref="A7:C7"/>
    <mergeCell ref="D7:E7"/>
    <mergeCell ref="H7:I7"/>
    <mergeCell ref="K7:L7"/>
    <mergeCell ref="M7:N7"/>
    <mergeCell ref="A10:C10"/>
    <mergeCell ref="D11:E11"/>
    <mergeCell ref="D12:E12"/>
    <mergeCell ref="D8:E8"/>
    <mergeCell ref="D9:E9"/>
    <mergeCell ref="D4:E4"/>
    <mergeCell ref="J3:J18"/>
    <mergeCell ref="A13:C13"/>
    <mergeCell ref="A14:C14"/>
    <mergeCell ref="A16:C16"/>
    <mergeCell ref="A17:C17"/>
    <mergeCell ref="A11:C11"/>
    <mergeCell ref="A12:C12"/>
    <mergeCell ref="H8:I8"/>
    <mergeCell ref="D13:E13"/>
    <mergeCell ref="D14:E14"/>
    <mergeCell ref="D16:E16"/>
    <mergeCell ref="D10:E10"/>
    <mergeCell ref="H16:I16"/>
    <mergeCell ref="A8:C8"/>
    <mergeCell ref="A9:C9"/>
    <mergeCell ref="A1:N1"/>
    <mergeCell ref="A2:N2"/>
    <mergeCell ref="A4:C4"/>
    <mergeCell ref="A5:C5"/>
    <mergeCell ref="A6:C6"/>
    <mergeCell ref="A3:C3"/>
    <mergeCell ref="D3:E3"/>
    <mergeCell ref="H3:I3"/>
    <mergeCell ref="K3:L3"/>
    <mergeCell ref="M3:N3"/>
    <mergeCell ref="H4:I4"/>
    <mergeCell ref="H5:I5"/>
    <mergeCell ref="H6:I6"/>
    <mergeCell ref="D5:E5"/>
    <mergeCell ref="D6:E6"/>
    <mergeCell ref="M4:N4"/>
    <mergeCell ref="M5:N5"/>
    <mergeCell ref="M6:N6"/>
    <mergeCell ref="K4:L4"/>
    <mergeCell ref="K5:L5"/>
    <mergeCell ref="K6:L6"/>
    <mergeCell ref="K12:L12"/>
    <mergeCell ref="H9:I9"/>
    <mergeCell ref="H10:I10"/>
    <mergeCell ref="H11:I11"/>
    <mergeCell ref="H12:I12"/>
    <mergeCell ref="M8:N8"/>
    <mergeCell ref="K16:L16"/>
    <mergeCell ref="K17:L17"/>
    <mergeCell ref="K13:L13"/>
    <mergeCell ref="K14:L14"/>
    <mergeCell ref="K9:L9"/>
    <mergeCell ref="K10:L10"/>
    <mergeCell ref="M9:N9"/>
    <mergeCell ref="M10:N10"/>
    <mergeCell ref="M11:N11"/>
    <mergeCell ref="M12:N12"/>
    <mergeCell ref="K8:L8"/>
    <mergeCell ref="M16:N16"/>
    <mergeCell ref="M17:N17"/>
    <mergeCell ref="M13:N13"/>
    <mergeCell ref="K11:L11"/>
    <mergeCell ref="H18:I18"/>
    <mergeCell ref="A18:C18"/>
    <mergeCell ref="D18:E18"/>
    <mergeCell ref="K18:L18"/>
    <mergeCell ref="M18:N18"/>
    <mergeCell ref="M14:N14"/>
    <mergeCell ref="H17:I17"/>
    <mergeCell ref="H13:I13"/>
    <mergeCell ref="H14:I14"/>
    <mergeCell ref="D17:E17"/>
    <mergeCell ref="A15:C15"/>
    <mergeCell ref="D15:E15"/>
    <mergeCell ref="H15:I15"/>
    <mergeCell ref="K15:L15"/>
    <mergeCell ref="M15:N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2021-06-14T12:51:27Z</dcterms:modified>
</cp:coreProperties>
</file>